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8800" windowHeight="11835" tabRatio="736"/>
  </bookViews>
  <sheets>
    <sheet name="Situacion Financiera" sheetId="3" r:id="rId1"/>
    <sheet name="Actividades" sheetId="4" r:id="rId2"/>
    <sheet name="Variaciones Hacienda" sheetId="9" r:id="rId3"/>
    <sheet name="Cambios" sheetId="7" r:id="rId4"/>
    <sheet name="Flujo" sheetId="18" r:id="rId5"/>
    <sheet name="Analitico Activ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1">Actividades!$B$1:$G$67</definedName>
    <definedName name="_xlnm.Print_Area" localSheetId="5">'Analitico Activo'!$B$2:$J$33</definedName>
    <definedName name="_xlnm.Print_Area" localSheetId="3">Cambios!$B$1:$D$67</definedName>
    <definedName name="_xlnm.Print_Area" localSheetId="6">'Deuda Publica Mar 17 Acum'!$C$1:$K$90</definedName>
    <definedName name="_xlnm.Print_Area" localSheetId="8">'EDO. ACTIV. MAR 2017 (TRIMESTR)'!$C$1:$H$66</definedName>
    <definedName name="_xlnm.Print_Area" localSheetId="4">Flujo!$C$2:$G$67</definedName>
    <definedName name="_xlnm.Print_Area" localSheetId="7">'SIT. FIN. MAR 2017 (TRIMESTRE)'!$C$2:$K$53</definedName>
    <definedName name="_xlnm.Print_Area" localSheetId="0">'Situacion Financiera'!$C$2:$K$53</definedName>
    <definedName name="_xlnm.Print_Area" localSheetId="2">'Variaciones Hacienda'!$B$2:$H$33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K45" i="16" s="1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G42" i="17"/>
  <c r="K30" i="16"/>
  <c r="H25" i="17"/>
  <c r="H62" i="17"/>
  <c r="F34" i="16"/>
  <c r="H64" i="17"/>
  <c r="K38" i="16"/>
  <c r="G28" i="17" l="1"/>
  <c r="G46" i="17"/>
  <c r="J28" i="16"/>
  <c r="G18" i="17"/>
  <c r="J30" i="16"/>
  <c r="E18" i="16"/>
  <c r="J33" i="16"/>
  <c r="J45" i="16"/>
  <c r="G6" i="17"/>
  <c r="G15" i="17"/>
  <c r="G32" i="17"/>
  <c r="G52" i="17"/>
  <c r="E32" i="16"/>
  <c r="K33" i="16"/>
  <c r="K50" i="16" s="1"/>
  <c r="K52" i="16" s="1"/>
  <c r="K56" i="16" s="1"/>
  <c r="G62" i="17" l="1"/>
  <c r="G25" i="17"/>
  <c r="E34" i="16"/>
  <c r="G64" i="17" l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<sst xmlns="http://schemas.openxmlformats.org/spreadsheetml/2006/main" count="665" uniqueCount="327">
  <si>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</si>
  <si>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</si>
  <si>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</si>
  <si>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</si>
  <si>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</si>
  <si>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</si>
  <si>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</si>
  <si>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</si>
  <si>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</si>
  <si>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</si>
  <si>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</si>
  <si>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</si>
  <si>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</si>
  <si>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</si>
  <si>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</si>
  <si>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</si>
  <si>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</si>
  <si>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</si>
  <si>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</si>
  <si>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</si>
  <si>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</si>
  <si>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</si>
  <si>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</si>
  <si>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</si>
  <si>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</si>
  <si>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</si>
  <si>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</si>
  <si>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</si>
  <si>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</si>
  <si>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</si>
  <si>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</si>
  <si>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</si>
  <si>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</si>
  <si>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</si>
  <si>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</si>
  <si>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</si>
  <si>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</si>
  <si>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</si>
  <si>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</si>
  <si>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</si>
  <si>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</si>
  <si>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</si>
  <si>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</si>
  <si>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</si>
  <si>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</si>
  <si>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</si>
  <si>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</si>
  <si>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</si>
  <si>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</si>
  <si>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</si>
  <si>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</si>
  <si>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</si>
  <si>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</si>
  <si>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</si>
  <si>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</si>
  <si>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</si>
  <si>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</si>
  <si>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</si>
  <si>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</si>
  <si>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</si>
  <si>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</si>
  <si>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</si>
  <si>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</si>
  <si>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</si>
  <si>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</si>
  <si>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</si>
  <si>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</si>
  <si>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</si>
  <si>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</si>
  <si>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</si>
  <si>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</si>
  <si>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</si>
  <si>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</si>
  <si>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</si>
  <si>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</si>
  <si>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</si>
  <si>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</si>
  <si>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</si>
  <si>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</si>
  <si>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</si>
  <si>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</si>
  <si>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</si>
  <si>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</si>
  <si>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</si>
  <si>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</si>
  <si>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</si>
  <si>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</si>
  <si>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</si>
  <si>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</si>
  <si>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</si>
  <si>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</si>
  <si>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</si>
  <si>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</si>
  <si>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</si>
  <si>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</si>
  <si>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</si>
  <si>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</si>
  <si>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</si>
  <si>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</si>
  <si>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</si>
  <si>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</si>
  <si>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</si>
  <si>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</si>
  <si>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</si>
  <si>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</si>
  <si>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</si>
  <si>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</si>
  <si>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</si>
  <si>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</si>
  <si>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</si>
  <si>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</si>
  <si>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</si>
  <si>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</si>
  <si>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</si>
  <si>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</si>
  <si>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</si>
  <si>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</si>
  <si>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</si>
  <si>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</si>
  <si>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</si>
  <si>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</si>
  <si>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</si>
  <si>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</si>
  <si>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</si>
  <si>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</si>
  <si>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</si>
  <si>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</si>
  <si>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</si>
  <si>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</si>
  <si>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</si>
  <si>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</si>
  <si>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</si>
  <si>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</si>
  <si>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</si>
  <si>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</si>
  <si>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</si>
  <si>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</si>
  <si>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</si>
  <si>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</si>
  <si>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</si>
  <si>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</si>
  <si>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</si>
  <si>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</si>
  <si>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</si>
  <si>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</si>
  <si>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</si>
  <si>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</si>
  <si>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</si>
  <si>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</si>
  <si>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</si>
  <si>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</si>
  <si>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</si>
  <si>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</si>
  <si>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</si>
  <si>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</si>
  <si>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</si>
  <si>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</si>
  <si>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</si>
  <si>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</si>
  <si>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</si>
  <si>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</si>
  <si>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</si>
  <si>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</si>
  <si>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</si>
  <si>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</si>
  <si>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</si>
  <si>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</si>
  <si>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</si>
  <si>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</si>
  <si>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</si>
  <si>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</si>
  <si>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</si>
  <si>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</si>
  <si>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</si>
  <si>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</si>
  <si>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</si>
  <si>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</si>
  <si>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</si>
  <si>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</si>
  <si>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</si>
  <si>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</si>
  <si>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</si>
  <si>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</si>
  <si>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</si>
  <si>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</si>
  <si>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</si>
  <si>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</si>
  <si>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</si>
  <si>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</si>
  <si>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</si>
  <si>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</si>
  <si>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</si>
  <si>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</si>
  <si>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</si>
  <si>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</si>
  <si>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</si>
  <si>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</si>
  <si>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</si>
  <si>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</si>
  <si>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</si>
  <si>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</si>
  <si>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</si>
  <si>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</si>
  <si>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</si>
  <si>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</si>
  <si>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</si>
  <si>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</si>
  <si>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SUMA DE PROD  E  INTERESES</t>
  </si>
  <si>
    <t>Transferencias, Asignaciones y Subsidios y Otras Ayudas</t>
  </si>
  <si>
    <t>otros  ingresos cta 43900-000</t>
  </si>
  <si>
    <t>Otros Orígenes de Operación</t>
  </si>
  <si>
    <t>origenes en balanza</t>
  </si>
  <si>
    <t>Aplicación</t>
  </si>
  <si>
    <t xml:space="preserve">INVERSION NO CAPITALIZABLE </t>
  </si>
  <si>
    <t xml:space="preserve">REC OBRAS BAJAS </t>
  </si>
  <si>
    <t>Transferencias al resto del Sector Público</t>
  </si>
  <si>
    <t>REC HACIENDA DIC</t>
  </si>
  <si>
    <t xml:space="preserve">Subsidios y Subvenciones </t>
  </si>
  <si>
    <t xml:space="preserve">BAJA DE ACTIVO ADMINISTRATIVA </t>
  </si>
  <si>
    <t xml:space="preserve">COMISIONES BANCO 128 </t>
  </si>
  <si>
    <t xml:space="preserve">REC DE FACT 2015 CANCELADAS 2016 CON FORMA EQUIVOCAda </t>
  </si>
  <si>
    <t>varias rec en julio ( UANL OBRAS 892 Y DEPURACIONES 9</t>
  </si>
  <si>
    <t>reg  prod 2013 banco 569</t>
  </si>
  <si>
    <t xml:space="preserve">fondo de defuncion </t>
  </si>
  <si>
    <t xml:space="preserve">Participaciones </t>
  </si>
  <si>
    <t>rec de cancelacion de factura uniformes 2014</t>
  </si>
  <si>
    <t>registro de prod fin banobras deutsche afirme</t>
  </si>
  <si>
    <t>aplicacines  en balanza</t>
  </si>
  <si>
    <t>Otras Aplicaciones  de Operación</t>
  </si>
  <si>
    <t>otros gts en estado de resultados 55900-000</t>
  </si>
  <si>
    <t>Flujos Netos de Efectivo por Actividades de Operación</t>
  </si>
  <si>
    <t xml:space="preserve">SAPS  32520-000 </t>
  </si>
  <si>
    <t>prod fin interacciones 12792</t>
  </si>
  <si>
    <t xml:space="preserve">Flujos de Efectivo de las Actividades de Inversión </t>
  </si>
  <si>
    <t>Otros Orígenes de Inversión</t>
  </si>
  <si>
    <t xml:space="preserve">esto es lo que se reclasificao el mes pasado </t>
  </si>
  <si>
    <t xml:space="preserve">TERRENOS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</si>
  <si>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</si>
  <si>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</si>
  <si>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</si>
  <si>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</si>
  <si>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</si>
  <si>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</si>
  <si>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</si>
  <si>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</si>
  <si>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</si>
  <si>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CTA 54100-000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</si>
  <si>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</si>
  <si>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</si>
  <si>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</si>
  <si>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</si>
  <si>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</si>
  <si>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</si>
  <si>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</si>
  <si>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</si>
  <si>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</si>
  <si>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</si>
  <si>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</si>
  <si>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</si>
  <si>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</si>
  <si>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</si>
  <si>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</si>
  <si>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</si>
  <si>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</si>
  <si>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</si>
  <si>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</si>
  <si>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</si>
  <si>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</si>
  <si>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</si>
  <si>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</si>
  <si>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</si>
  <si>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</si>
  <si>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</si>
  <si>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</si>
  <si>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</si>
  <si>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</si>
  <si>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</si>
  <si>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</si>
  <si>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</si>
  <si>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</si>
  <si>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</si>
  <si>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</si>
  <si>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</si>
  <si>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</si>
  <si>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</si>
  <si>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</si>
  <si>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</si>
  <si>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</si>
  <si>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</si>
  <si>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</si>
  <si>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</si>
  <si>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</si>
  <si>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</si>
  <si>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</si>
  <si>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</si>
  <si>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</si>
  <si>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</si>
  <si>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</si>
  <si>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</si>
  <si>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</si>
  <si>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</si>
  <si>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</si>
  <si>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</si>
  <si>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</si>
  <si>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</si>
  <si>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</si>
  <si>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</si>
  <si>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</si>
  <si>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</si>
  <si>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</si>
  <si>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</si>
  <si>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</si>
  <si>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</si>
  <si>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</si>
  <si>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</si>
  <si>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</si>
  <si>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</si>
  <si>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</si>
  <si>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</si>
  <si>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</si>
  <si>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</si>
  <si>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julio 2017 y 2016</t>
  </si>
  <si>
    <t>Al 31 de julio de 2017 y 2016</t>
  </si>
  <si>
    <t>Al 31 de julio 2017</t>
  </si>
  <si>
    <t>Del 1 de enero al 31 de julio 2017</t>
  </si>
  <si>
    <t>Del 1 de enero al 31 de julio de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</si>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</sst>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7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43" fontId="0" fillId="0" borderId="0" xfId="46" applyFont="1"/>
    <xf numFmtId="0" fontId="1" fillId="0" borderId="0" xfId="45" applyBorder="1"/>
    <xf numFmtId="0" fontId="33" fillId="35" borderId="20" xfId="45" applyFont="1" applyFill="1" applyBorder="1" applyAlignment="1">
      <alignment horizontal="center" vertical="center"/>
    </xf>
    <xf numFmtId="0" fontId="34" fillId="36" borderId="10" xfId="45" applyFont="1" applyFill="1" applyBorder="1" applyAlignment="1">
      <alignment vertical="center"/>
    </xf>
    <xf numFmtId="0" fontId="34" fillId="36" borderId="11" xfId="45" applyFont="1" applyFill="1" applyBorder="1" applyAlignment="1">
      <alignment vertical="center"/>
    </xf>
    <xf numFmtId="4" fontId="34" fillId="36" borderId="11" xfId="45" applyNumberFormat="1" applyFont="1" applyFill="1" applyBorder="1" applyAlignment="1">
      <alignment horizontal="right" vertical="center"/>
    </xf>
    <xf numFmtId="4" fontId="34" fillId="36" borderId="12" xfId="45" applyNumberFormat="1" applyFont="1" applyFill="1" applyBorder="1" applyAlignment="1">
      <alignment horizontal="right" vertical="center"/>
    </xf>
    <xf numFmtId="43" fontId="0" fillId="0" borderId="0" xfId="46" applyFont="1" applyBorder="1"/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3" fontId="0" fillId="34" borderId="0" xfId="46" applyFont="1" applyFill="1" applyBorder="1"/>
    <xf numFmtId="0" fontId="1" fillId="0" borderId="0" xfId="45" applyBorder="1" applyAlignment="1">
      <alignment wrapText="1"/>
    </xf>
    <xf numFmtId="4" fontId="1" fillId="0" borderId="0" xfId="45" applyNumberFormat="1" applyBorder="1"/>
    <xf numFmtId="0" fontId="1" fillId="37" borderId="0" xfId="45" applyFill="1" applyBorder="1"/>
    <xf numFmtId="0" fontId="31" fillId="0" borderId="0" xfId="45" applyFont="1" applyBorder="1" applyAlignment="1">
      <alignment horizontal="center" wrapText="1"/>
    </xf>
    <xf numFmtId="0" fontId="31" fillId="0" borderId="0" xfId="45" applyFont="1" applyBorder="1" applyAlignment="1">
      <alignment wrapText="1"/>
    </xf>
    <xf numFmtId="4" fontId="30" fillId="0" borderId="0" xfId="46" applyNumberFormat="1" applyFont="1" applyFill="1" applyBorder="1" applyAlignment="1">
      <alignment horizontal="right" vertical="center" wrapText="1"/>
    </xf>
    <xf numFmtId="0" fontId="31" fillId="0" borderId="0" xfId="45" applyFont="1" applyBorder="1"/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43" fontId="1" fillId="0" borderId="0" xfId="45" applyNumberFormat="1" applyBorder="1"/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8" fillId="0" borderId="10" xfId="121" applyFont="1" applyFill="1" applyBorder="1" applyAlignment="1">
      <alignment horizontal="center" vertical="center"/>
    </xf>
    <xf numFmtId="0" fontId="39" fillId="0" borderId="11" xfId="121" applyFont="1" applyFill="1" applyBorder="1" applyAlignment="1">
      <alignment horizontal="center" vertical="center"/>
    </xf>
    <xf numFmtId="0" fontId="39" fillId="0" borderId="12" xfId="121" applyFont="1" applyFill="1" applyBorder="1" applyAlignment="1">
      <alignment horizontal="center" vertical="center"/>
    </xf>
    <xf numFmtId="0" fontId="40" fillId="36" borderId="13" xfId="120" applyFont="1" applyFill="1" applyBorder="1" applyAlignment="1">
      <alignment horizontal="justify" vertical="center" wrapText="1"/>
    </xf>
    <xf numFmtId="4" fontId="40" fillId="36" borderId="0" xfId="120" applyNumberFormat="1" applyFont="1" applyFill="1" applyBorder="1" applyAlignment="1">
      <alignment horizontal="right" wrapText="1"/>
    </xf>
    <xf numFmtId="4" fontId="40" fillId="36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40" fillId="36" borderId="13" xfId="120" applyFont="1" applyFill="1" applyBorder="1" applyAlignment="1">
      <alignment horizontal="justify" wrapText="1"/>
    </xf>
    <xf numFmtId="0" fontId="42" fillId="36" borderId="13" xfId="120" applyFont="1" applyFill="1" applyBorder="1" applyAlignment="1">
      <alignment horizontal="justify" vertical="center" wrapText="1"/>
    </xf>
    <xf numFmtId="0" fontId="41" fillId="36" borderId="13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43" fontId="1" fillId="0" borderId="0" xfId="47" applyBorder="1"/>
    <xf numFmtId="0" fontId="1" fillId="0" borderId="0" xfId="124"/>
    <xf numFmtId="0" fontId="18" fillId="0" borderId="0" xfId="124" applyFont="1"/>
    <xf numFmtId="166" fontId="38" fillId="38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0" fillId="0" borderId="0" xfId="45" applyFont="1" applyBorder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1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4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3" fillId="40" borderId="13" xfId="0" applyFont="1" applyFill="1" applyBorder="1"/>
    <xf numFmtId="0" fontId="27" fillId="40" borderId="0" xfId="0" applyFont="1" applyFill="1" applyBorder="1"/>
    <xf numFmtId="0" fontId="27" fillId="40" borderId="14" xfId="0" applyFont="1" applyFill="1" applyBorder="1"/>
    <xf numFmtId="0" fontId="27" fillId="40" borderId="13" xfId="0" applyFont="1" applyFill="1" applyBorder="1"/>
    <xf numFmtId="0" fontId="27" fillId="40" borderId="23" xfId="0" applyFont="1" applyFill="1" applyBorder="1"/>
    <xf numFmtId="170" fontId="33" fillId="40" borderId="23" xfId="47" applyNumberFormat="1" applyFont="1" applyFill="1" applyBorder="1"/>
    <xf numFmtId="39" fontId="52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/>
    <xf numFmtId="0" fontId="19" fillId="33" borderId="0" xfId="126" applyFont="1" applyFill="1" applyBorder="1"/>
    <xf numFmtId="0" fontId="33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1" fillId="39" borderId="22" xfId="126" applyFont="1" applyFill="1" applyBorder="1" applyAlignment="1">
      <alignment horizontal="center" vertical="center" wrapText="1"/>
    </xf>
    <xf numFmtId="0" fontId="41" fillId="39" borderId="22" xfId="121" applyFont="1" applyFill="1" applyBorder="1" applyAlignment="1">
      <alignment horizontal="center" vertical="center" wrapText="1"/>
    </xf>
    <xf numFmtId="0" fontId="41" fillId="39" borderId="0" xfId="121" applyFont="1" applyFill="1" applyBorder="1" applyAlignment="1">
      <alignment horizontal="center" vertical="center" wrapText="1"/>
    </xf>
    <xf numFmtId="0" fontId="41" fillId="39" borderId="14" xfId="121" applyFont="1" applyFill="1" applyBorder="1" applyAlignment="1">
      <alignment horizontal="center" vertical="center" wrapText="1"/>
    </xf>
    <xf numFmtId="0" fontId="41" fillId="39" borderId="23" xfId="126" applyFont="1" applyFill="1" applyBorder="1" applyAlignment="1">
      <alignment horizontal="center" vertical="center" wrapText="1"/>
    </xf>
    <xf numFmtId="0" fontId="41" fillId="39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1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5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41" borderId="0" xfId="47" applyFont="1" applyFill="1"/>
    <xf numFmtId="0" fontId="19" fillId="41" borderId="0" xfId="0" applyFont="1" applyFill="1"/>
    <xf numFmtId="0" fontId="45" fillId="33" borderId="10" xfId="124" applyFont="1" applyFill="1" applyBorder="1" applyAlignment="1">
      <alignment horizontal="left" vertical="top"/>
    </xf>
    <xf numFmtId="0" fontId="46" fillId="33" borderId="12" xfId="124" applyFont="1" applyFill="1" applyBorder="1" applyAlignment="1">
      <alignment vertical="top" wrapText="1"/>
    </xf>
    <xf numFmtId="0" fontId="46" fillId="33" borderId="22" xfId="124" applyFont="1" applyFill="1" applyBorder="1" applyAlignment="1">
      <alignment vertical="top"/>
    </xf>
    <xf numFmtId="167" fontId="47" fillId="33" borderId="22" xfId="125" applyNumberFormat="1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8" fillId="33" borderId="22" xfId="124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horizontal="left" vertical="top"/>
      <protection locked="0"/>
    </xf>
    <xf numFmtId="165" fontId="39" fillId="33" borderId="23" xfId="125" applyNumberFormat="1" applyFont="1" applyFill="1" applyBorder="1" applyAlignment="1">
      <alignment horizontal="right" vertical="top"/>
    </xf>
    <xf numFmtId="165" fontId="39" fillId="33" borderId="23" xfId="125" applyNumberFormat="1" applyFont="1" applyFill="1" applyBorder="1" applyAlignment="1" applyProtection="1">
      <alignment horizontal="right" vertical="top"/>
      <protection locked="0"/>
    </xf>
    <xf numFmtId="165" fontId="39" fillId="33" borderId="23" xfId="125" applyNumberFormat="1" applyFont="1" applyFill="1" applyBorder="1" applyAlignment="1" applyProtection="1">
      <alignment horizontal="right" vertical="top"/>
    </xf>
    <xf numFmtId="0" fontId="39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vertical="top"/>
    </xf>
    <xf numFmtId="165" fontId="48" fillId="0" borderId="23" xfId="125" applyNumberFormat="1" applyFont="1" applyFill="1" applyBorder="1" applyAlignment="1">
      <alignment horizontal="right" vertical="top"/>
    </xf>
    <xf numFmtId="165" fontId="39" fillId="0" borderId="23" xfId="125" applyNumberFormat="1" applyFont="1" applyFill="1" applyBorder="1" applyAlignment="1">
      <alignment horizontal="right" vertical="top"/>
    </xf>
    <xf numFmtId="165" fontId="48" fillId="0" borderId="23" xfId="125" applyNumberFormat="1" applyFont="1" applyFill="1" applyBorder="1" applyAlignment="1" applyProtection="1">
      <alignment horizontal="right" vertical="top"/>
      <protection locked="0"/>
    </xf>
    <xf numFmtId="165" fontId="48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6" fillId="0" borderId="13" xfId="124" applyFont="1" applyFill="1" applyBorder="1" applyAlignment="1">
      <alignment vertical="top"/>
    </xf>
    <xf numFmtId="0" fontId="47" fillId="0" borderId="14" xfId="124" applyFont="1" applyFill="1" applyBorder="1" applyAlignment="1">
      <alignment vertical="top"/>
    </xf>
    <xf numFmtId="165" fontId="39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43" fontId="0" fillId="0" borderId="0" xfId="46" applyFont="1" applyFill="1" applyBorder="1"/>
    <xf numFmtId="0" fontId="1" fillId="0" borderId="0" xfId="45" applyFill="1" applyBorder="1"/>
    <xf numFmtId="43" fontId="1" fillId="0" borderId="0" xfId="46" applyFont="1" applyFill="1" applyBorder="1"/>
    <xf numFmtId="43" fontId="35" fillId="0" borderId="0" xfId="46" applyFont="1" applyFill="1" applyBorder="1" applyAlignment="1" applyProtection="1">
      <alignment vertical="top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9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0" fontId="41" fillId="0" borderId="14" xfId="120" applyFont="1" applyFill="1" applyBorder="1" applyAlignment="1">
      <alignment horizontal="justify" vertical="center" wrapText="1"/>
    </xf>
    <xf numFmtId="4" fontId="40" fillId="0" borderId="14" xfId="120" applyNumberFormat="1" applyFont="1" applyFill="1" applyBorder="1" applyAlignment="1">
      <alignment horizontal="right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3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3" fontId="19" fillId="0" borderId="0" xfId="47" applyFont="1" applyProtection="1"/>
    <xf numFmtId="43" fontId="19" fillId="0" borderId="0" xfId="42" applyNumberFormat="1" applyFont="1" applyProtection="1"/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1" fillId="0" borderId="0" xfId="120" applyNumberFormat="1" applyFont="1" applyFill="1" applyBorder="1" applyAlignment="1">
      <alignment horizontal="right" wrapText="1"/>
    </xf>
    <xf numFmtId="4" fontId="41" fillId="0" borderId="14" xfId="120" applyNumberFormat="1" applyFont="1" applyFill="1" applyBorder="1" applyAlignment="1">
      <alignment horizontal="right" wrapText="1"/>
    </xf>
    <xf numFmtId="4" fontId="40" fillId="0" borderId="16" xfId="120" applyNumberFormat="1" applyFont="1" applyFill="1" applyBorder="1" applyAlignment="1">
      <alignment horizontal="right" vertical="center" wrapText="1"/>
    </xf>
    <xf numFmtId="4" fontId="40" fillId="0" borderId="17" xfId="120" applyNumberFormat="1" applyFont="1" applyFill="1" applyBorder="1" applyAlignment="1">
      <alignment horizontal="right" vertical="center" wrapText="1"/>
    </xf>
    <xf numFmtId="0" fontId="33" fillId="35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" fontId="26" fillId="36" borderId="14" xfId="0" applyNumberFormat="1" applyFont="1" applyFill="1" applyBorder="1" applyAlignment="1">
      <alignment horizontal="right" vertical="center"/>
    </xf>
    <xf numFmtId="4" fontId="19" fillId="0" borderId="14" xfId="0" applyNumberFormat="1" applyFont="1" applyFill="1" applyBorder="1" applyAlignment="1">
      <alignment horizontal="right" vertical="center"/>
    </xf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0" fontId="23" fillId="33" borderId="13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0" fillId="39" borderId="10" xfId="42" applyNumberFormat="1" applyFont="1" applyFill="1" applyBorder="1" applyAlignment="1" applyProtection="1">
      <alignment horizontal="center" vertical="center"/>
      <protection locked="0"/>
    </xf>
    <xf numFmtId="0" fontId="20" fillId="39" borderId="11" xfId="42" applyNumberFormat="1" applyFont="1" applyFill="1" applyBorder="1" applyAlignment="1" applyProtection="1">
      <alignment horizontal="center" vertical="center"/>
      <protection locked="0"/>
    </xf>
    <xf numFmtId="0" fontId="20" fillId="39" borderId="12" xfId="42" applyNumberFormat="1" applyFont="1" applyFill="1" applyBorder="1" applyAlignment="1" applyProtection="1">
      <alignment horizontal="center" vertical="center"/>
      <protection locked="0"/>
    </xf>
    <xf numFmtId="0" fontId="20" fillId="39" borderId="13" xfId="42" applyFont="1" applyFill="1" applyBorder="1" applyAlignment="1" applyProtection="1">
      <alignment horizontal="center" vertical="center"/>
    </xf>
    <xf numFmtId="0" fontId="20" fillId="39" borderId="0" xfId="42" applyFont="1" applyFill="1" applyBorder="1" applyAlignment="1" applyProtection="1">
      <alignment horizontal="center" vertical="center"/>
    </xf>
    <xf numFmtId="0" fontId="20" fillId="39" borderId="14" xfId="42" applyFont="1" applyFill="1" applyBorder="1" applyAlignment="1" applyProtection="1">
      <alignment horizontal="center" vertical="center"/>
    </xf>
    <xf numFmtId="0" fontId="20" fillId="39" borderId="15" xfId="42" applyFont="1" applyFill="1" applyBorder="1" applyAlignment="1" applyProtection="1">
      <alignment horizontal="center" vertical="center"/>
    </xf>
    <xf numFmtId="0" fontId="20" fillId="39" borderId="16" xfId="42" applyFont="1" applyFill="1" applyBorder="1" applyAlignment="1" applyProtection="1">
      <alignment horizontal="center" vertical="center"/>
    </xf>
    <xf numFmtId="0" fontId="20" fillId="39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23" fillId="39" borderId="10" xfId="42" applyNumberFormat="1" applyFont="1" applyFill="1" applyBorder="1" applyAlignment="1" applyProtection="1">
      <alignment horizontal="center" wrapText="1"/>
      <protection locked="0"/>
    </xf>
    <xf numFmtId="0" fontId="23" fillId="39" borderId="11" xfId="42" applyNumberFormat="1" applyFont="1" applyFill="1" applyBorder="1" applyAlignment="1" applyProtection="1">
      <alignment horizontal="center" wrapText="1"/>
      <protection locked="0"/>
    </xf>
    <xf numFmtId="0" fontId="23" fillId="39" borderId="12" xfId="42" applyNumberFormat="1" applyFont="1" applyFill="1" applyBorder="1" applyAlignment="1" applyProtection="1">
      <alignment horizontal="center" wrapText="1"/>
      <protection locked="0"/>
    </xf>
    <xf numFmtId="0" fontId="23" fillId="39" borderId="13" xfId="42" applyFont="1" applyFill="1" applyBorder="1" applyAlignment="1" applyProtection="1">
      <alignment horizontal="center" wrapText="1"/>
    </xf>
    <xf numFmtId="0" fontId="23" fillId="39" borderId="0" xfId="42" applyFont="1" applyFill="1" applyBorder="1" applyAlignment="1" applyProtection="1">
      <alignment horizontal="center" wrapText="1"/>
    </xf>
    <xf numFmtId="0" fontId="23" fillId="39" borderId="14" xfId="42" applyFont="1" applyFill="1" applyBorder="1" applyAlignment="1" applyProtection="1">
      <alignment horizontal="center" wrapText="1"/>
    </xf>
    <xf numFmtId="0" fontId="23" fillId="39" borderId="15" xfId="42" applyFont="1" applyFill="1" applyBorder="1" applyAlignment="1" applyProtection="1">
      <alignment horizontal="center" wrapText="1"/>
    </xf>
    <xf numFmtId="0" fontId="23" fillId="39" borderId="16" xfId="42" applyFont="1" applyFill="1" applyBorder="1" applyAlignment="1" applyProtection="1">
      <alignment horizontal="center" wrapText="1"/>
    </xf>
    <xf numFmtId="0" fontId="23" fillId="39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13" xfId="42" applyFont="1" applyBorder="1" applyAlignment="1">
      <alignment horizontal="left" vertical="center" wrapText="1" indent="1"/>
    </xf>
    <xf numFmtId="0" fontId="47" fillId="0" borderId="13" xfId="124" applyFont="1" applyFill="1" applyBorder="1" applyAlignment="1">
      <alignment horizontal="left" vertical="top" wrapText="1"/>
    </xf>
    <xf numFmtId="0" fontId="47" fillId="0" borderId="14" xfId="124" applyFont="1" applyFill="1" applyBorder="1" applyAlignment="1">
      <alignment horizontal="left" vertical="top" wrapText="1"/>
    </xf>
    <xf numFmtId="0" fontId="20" fillId="39" borderId="10" xfId="124" applyNumberFormat="1" applyFont="1" applyFill="1" applyBorder="1" applyAlignment="1" applyProtection="1">
      <alignment horizontal="center" vertical="center"/>
      <protection locked="0"/>
    </xf>
    <xf numFmtId="0" fontId="20" fillId="39" borderId="11" xfId="124" applyNumberFormat="1" applyFont="1" applyFill="1" applyBorder="1" applyAlignment="1" applyProtection="1">
      <alignment horizontal="center" vertical="center"/>
      <protection locked="0"/>
    </xf>
    <xf numFmtId="0" fontId="20" fillId="39" borderId="12" xfId="124" applyNumberFormat="1" applyFont="1" applyFill="1" applyBorder="1" applyAlignment="1" applyProtection="1">
      <alignment horizontal="center" vertical="center"/>
      <protection locked="0"/>
    </xf>
    <xf numFmtId="0" fontId="20" fillId="39" borderId="13" xfId="124" applyNumberFormat="1" applyFont="1" applyFill="1" applyBorder="1" applyAlignment="1" applyProtection="1">
      <alignment horizontal="center" vertical="center"/>
      <protection locked="0"/>
    </xf>
    <xf numFmtId="0" fontId="20" fillId="39" borderId="0" xfId="124" applyNumberFormat="1" applyFont="1" applyFill="1" applyBorder="1" applyAlignment="1" applyProtection="1">
      <alignment horizontal="center" vertical="center"/>
      <protection locked="0"/>
    </xf>
    <xf numFmtId="0" fontId="20" fillId="39" borderId="14" xfId="124" applyNumberFormat="1" applyFont="1" applyFill="1" applyBorder="1" applyAlignment="1" applyProtection="1">
      <alignment horizontal="center" vertical="center"/>
      <protection locked="0"/>
    </xf>
    <xf numFmtId="0" fontId="20" fillId="39" borderId="15" xfId="124" applyNumberFormat="1" applyFont="1" applyFill="1" applyBorder="1" applyAlignment="1" applyProtection="1">
      <alignment horizontal="center" vertical="center"/>
      <protection locked="0"/>
    </xf>
    <xf numFmtId="0" fontId="20" fillId="39" borderId="16" xfId="124" applyNumberFormat="1" applyFont="1" applyFill="1" applyBorder="1" applyAlignment="1" applyProtection="1">
      <alignment horizontal="center" vertical="center"/>
      <protection locked="0"/>
    </xf>
    <xf numFmtId="0" fontId="20" fillId="39" borderId="17" xfId="124" applyNumberFormat="1" applyFont="1" applyFill="1" applyBorder="1" applyAlignment="1" applyProtection="1">
      <alignment horizontal="center" vertical="center"/>
      <protection locked="0"/>
    </xf>
    <xf numFmtId="0" fontId="38" fillId="38" borderId="18" xfId="121" applyFont="1" applyFill="1" applyBorder="1" applyAlignment="1">
      <alignment horizontal="center" vertical="center"/>
    </xf>
    <xf numFmtId="0" fontId="38" fillId="38" borderId="20" xfId="121" applyFont="1" applyFill="1" applyBorder="1" applyAlignment="1">
      <alignment horizontal="center" vertical="center"/>
    </xf>
    <xf numFmtId="0" fontId="46" fillId="33" borderId="13" xfId="124" applyFont="1" applyFill="1" applyBorder="1" applyAlignment="1">
      <alignment horizontal="left" vertical="top"/>
    </xf>
    <xf numFmtId="0" fontId="46" fillId="33" borderId="14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46" fillId="0" borderId="15" xfId="124" applyFont="1" applyFill="1" applyBorder="1" applyAlignment="1">
      <alignment horizontal="left" vertical="top"/>
    </xf>
    <xf numFmtId="0" fontId="46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/>
    </xf>
    <xf numFmtId="0" fontId="46" fillId="0" borderId="14" xfId="124" applyFont="1" applyFill="1" applyBorder="1" applyAlignment="1">
      <alignment horizontal="left" vertical="top"/>
    </xf>
    <xf numFmtId="0" fontId="20" fillId="39" borderId="15" xfId="42" applyNumberFormat="1" applyFont="1" applyFill="1" applyBorder="1" applyAlignment="1" applyProtection="1">
      <alignment horizontal="center" vertical="center"/>
      <protection locked="0"/>
    </xf>
    <xf numFmtId="0" fontId="20" fillId="39" borderId="16" xfId="42" applyNumberFormat="1" applyFont="1" applyFill="1" applyBorder="1" applyAlignment="1" applyProtection="1">
      <alignment horizontal="center" vertical="center"/>
      <protection locked="0"/>
    </xf>
    <xf numFmtId="0" fontId="20" fillId="39" borderId="17" xfId="42" applyNumberFormat="1" applyFont="1" applyFill="1" applyBorder="1" applyAlignment="1" applyProtection="1">
      <alignment horizontal="center" vertical="center"/>
      <protection locked="0"/>
    </xf>
    <xf numFmtId="0" fontId="20" fillId="39" borderId="13" xfId="42" applyNumberFormat="1" applyFont="1" applyFill="1" applyBorder="1" applyAlignment="1" applyProtection="1">
      <alignment horizontal="center" vertical="center"/>
      <protection locked="0"/>
    </xf>
    <xf numFmtId="0" fontId="20" fillId="39" borderId="0" xfId="42" applyNumberFormat="1" applyFont="1" applyFill="1" applyBorder="1" applyAlignment="1" applyProtection="1">
      <alignment horizontal="center" vertical="center"/>
      <protection locked="0"/>
    </xf>
    <xf numFmtId="0" fontId="20" fillId="39" borderId="14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6" borderId="15" xfId="45" applyFont="1" applyFill="1" applyBorder="1" applyAlignment="1">
      <alignment horizontal="justify" vertical="center"/>
    </xf>
    <xf numFmtId="0" fontId="19" fillId="36" borderId="16" xfId="45" applyFont="1" applyFill="1" applyBorder="1" applyAlignment="1">
      <alignment horizontal="justify" vertical="center"/>
    </xf>
    <xf numFmtId="0" fontId="19" fillId="36" borderId="17" xfId="45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9" borderId="10" xfId="45" applyFont="1" applyFill="1" applyBorder="1" applyAlignment="1">
      <alignment horizontal="center" vertical="center"/>
    </xf>
    <xf numFmtId="0" fontId="26" fillId="39" borderId="11" xfId="45" applyFont="1" applyFill="1" applyBorder="1" applyAlignment="1">
      <alignment horizontal="center" vertical="center"/>
    </xf>
    <xf numFmtId="0" fontId="26" fillId="39" borderId="12" xfId="45" applyFont="1" applyFill="1" applyBorder="1" applyAlignment="1">
      <alignment horizontal="center" vertical="center"/>
    </xf>
    <xf numFmtId="0" fontId="26" fillId="39" borderId="13" xfId="45" applyFont="1" applyFill="1" applyBorder="1" applyAlignment="1">
      <alignment horizontal="center" vertical="center"/>
    </xf>
    <xf numFmtId="0" fontId="26" fillId="39" borderId="0" xfId="45" applyFont="1" applyFill="1" applyBorder="1" applyAlignment="1">
      <alignment horizontal="center" vertical="center"/>
    </xf>
    <xf numFmtId="0" fontId="26" fillId="39" borderId="14" xfId="45" applyFont="1" applyFill="1" applyBorder="1" applyAlignment="1">
      <alignment horizontal="center" vertical="center"/>
    </xf>
    <xf numFmtId="0" fontId="26" fillId="39" borderId="15" xfId="45" applyFont="1" applyFill="1" applyBorder="1" applyAlignment="1">
      <alignment horizontal="center" vertical="center"/>
    </xf>
    <xf numFmtId="0" fontId="26" fillId="39" borderId="16" xfId="45" applyFont="1" applyFill="1" applyBorder="1" applyAlignment="1">
      <alignment horizontal="center" vertical="center"/>
    </xf>
    <xf numFmtId="0" fontId="26" fillId="39" borderId="17" xfId="45" applyFont="1" applyFill="1" applyBorder="1" applyAlignment="1">
      <alignment horizontal="center" vertical="center"/>
    </xf>
    <xf numFmtId="0" fontId="33" fillId="35" borderId="18" xfId="45" applyFont="1" applyFill="1" applyBorder="1" applyAlignment="1">
      <alignment horizontal="center" vertical="center"/>
    </xf>
    <xf numFmtId="0" fontId="33" fillId="35" borderId="19" xfId="45" applyFont="1" applyFill="1" applyBorder="1" applyAlignment="1">
      <alignment horizontal="center" vertical="center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0" fillId="39" borderId="10" xfId="0" applyNumberFormat="1" applyFont="1" applyFill="1" applyBorder="1" applyAlignment="1" applyProtection="1">
      <alignment horizontal="center" vertical="center"/>
      <protection locked="0"/>
    </xf>
    <xf numFmtId="0" fontId="20" fillId="39" borderId="11" xfId="0" applyNumberFormat="1" applyFont="1" applyFill="1" applyBorder="1" applyAlignment="1" applyProtection="1">
      <alignment horizontal="center" vertical="center"/>
      <protection locked="0"/>
    </xf>
    <xf numFmtId="0" fontId="20" fillId="39" borderId="12" xfId="0" applyNumberFormat="1" applyFont="1" applyFill="1" applyBorder="1" applyAlignment="1" applyProtection="1">
      <alignment horizontal="center" vertical="center"/>
      <protection locked="0"/>
    </xf>
    <xf numFmtId="0" fontId="20" fillId="39" borderId="13" xfId="0" applyNumberFormat="1" applyFont="1" applyFill="1" applyBorder="1" applyAlignment="1" applyProtection="1">
      <alignment horizontal="center" vertical="center"/>
      <protection locked="0"/>
    </xf>
    <xf numFmtId="0" fontId="20" fillId="39" borderId="0" xfId="0" applyNumberFormat="1" applyFont="1" applyFill="1" applyBorder="1" applyAlignment="1" applyProtection="1">
      <alignment horizontal="center" vertical="center"/>
      <protection locked="0"/>
    </xf>
    <xf numFmtId="0" fontId="20" fillId="39" borderId="14" xfId="0" applyNumberFormat="1" applyFont="1" applyFill="1" applyBorder="1" applyAlignment="1" applyProtection="1">
      <alignment horizontal="center" vertical="center"/>
      <protection locked="0"/>
    </xf>
    <xf numFmtId="0" fontId="20" fillId="39" borderId="15" xfId="0" applyNumberFormat="1" applyFont="1" applyFill="1" applyBorder="1" applyAlignment="1" applyProtection="1">
      <alignment horizontal="center" vertical="center"/>
      <protection locked="0"/>
    </xf>
    <xf numFmtId="0" fontId="20" fillId="39" borderId="16" xfId="0" applyNumberFormat="1" applyFont="1" applyFill="1" applyBorder="1" applyAlignment="1" applyProtection="1">
      <alignment horizontal="center" vertical="center"/>
      <protection locked="0"/>
    </xf>
    <xf numFmtId="0" fontId="20" fillId="39" borderId="17" xfId="0" applyNumberFormat="1" applyFont="1" applyFill="1" applyBorder="1" applyAlignment="1" applyProtection="1">
      <alignment horizontal="center" vertical="center"/>
      <protection locked="0"/>
    </xf>
    <xf numFmtId="0" fontId="41" fillId="39" borderId="10" xfId="121" applyFont="1" applyFill="1" applyBorder="1" applyAlignment="1">
      <alignment horizontal="center" vertical="center" wrapText="1"/>
    </xf>
    <xf numFmtId="0" fontId="41" fillId="39" borderId="11" xfId="121" applyFont="1" applyFill="1" applyBorder="1" applyAlignment="1">
      <alignment horizontal="center" vertical="center" wrapText="1"/>
    </xf>
    <xf numFmtId="0" fontId="41" fillId="39" borderId="12" xfId="121" applyFont="1" applyFill="1" applyBorder="1" applyAlignment="1">
      <alignment horizontal="center" vertical="center" wrapText="1"/>
    </xf>
    <xf numFmtId="0" fontId="41" fillId="39" borderId="15" xfId="121" applyFont="1" applyFill="1" applyBorder="1" applyAlignment="1">
      <alignment horizontal="center" vertical="center" wrapText="1"/>
    </xf>
    <xf numFmtId="0" fontId="41" fillId="39" borderId="16" xfId="121" applyFont="1" applyFill="1" applyBorder="1" applyAlignment="1">
      <alignment horizontal="center" vertical="center" wrapText="1"/>
    </xf>
    <xf numFmtId="0" fontId="41" fillId="39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49" fillId="0" borderId="0" xfId="0" applyFont="1" applyAlignment="1">
      <alignment horizontal="center" vertical="center"/>
    </xf>
    <xf numFmtId="0" fontId="49" fillId="39" borderId="10" xfId="0" applyFont="1" applyFill="1" applyBorder="1" applyAlignment="1">
      <alignment horizontal="center"/>
    </xf>
    <xf numFmtId="0" fontId="49" fillId="39" borderId="11" xfId="0" applyFont="1" applyFill="1" applyBorder="1" applyAlignment="1">
      <alignment horizontal="center"/>
    </xf>
    <xf numFmtId="0" fontId="49" fillId="39" borderId="12" xfId="0" applyFont="1" applyFill="1" applyBorder="1" applyAlignment="1">
      <alignment horizontal="center"/>
    </xf>
    <xf numFmtId="0" fontId="54" fillId="39" borderId="13" xfId="0" applyFont="1" applyFill="1" applyBorder="1" applyAlignment="1">
      <alignment horizontal="center" vertical="center"/>
    </xf>
    <xf numFmtId="0" fontId="54" fillId="39" borderId="0" xfId="0" applyFont="1" applyFill="1" applyBorder="1" applyAlignment="1">
      <alignment horizontal="center" vertical="center"/>
    </xf>
    <xf numFmtId="0" fontId="54" fillId="39" borderId="14" xfId="0" applyFont="1" applyFill="1" applyBorder="1" applyAlignment="1">
      <alignment horizontal="center" vertical="center"/>
    </xf>
    <xf numFmtId="0" fontId="39" fillId="39" borderId="13" xfId="0" applyFont="1" applyFill="1" applyBorder="1" applyAlignment="1">
      <alignment horizontal="center" vertical="center"/>
    </xf>
    <xf numFmtId="0" fontId="39" fillId="39" borderId="0" xfId="0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/>
    </xf>
    <xf numFmtId="0" fontId="50" fillId="40" borderId="10" xfId="0" applyFont="1" applyFill="1" applyBorder="1" applyAlignment="1">
      <alignment horizontal="center" vertical="center"/>
    </xf>
    <xf numFmtId="0" fontId="50" fillId="40" borderId="11" xfId="0" applyFont="1" applyFill="1" applyBorder="1" applyAlignment="1">
      <alignment horizontal="center" vertical="center"/>
    </xf>
    <xf numFmtId="0" fontId="50" fillId="40" borderId="12" xfId="0" applyFont="1" applyFill="1" applyBorder="1" applyAlignment="1">
      <alignment horizontal="center" vertical="center"/>
    </xf>
    <xf numFmtId="0" fontId="50" fillId="40" borderId="13" xfId="0" applyFont="1" applyFill="1" applyBorder="1" applyAlignment="1">
      <alignment horizontal="center" vertical="center"/>
    </xf>
    <xf numFmtId="0" fontId="50" fillId="40" borderId="0" xfId="0" applyFont="1" applyFill="1" applyBorder="1" applyAlignment="1">
      <alignment horizontal="center" vertical="center"/>
    </xf>
    <xf numFmtId="0" fontId="50" fillId="40" borderId="14" xfId="0" applyFont="1" applyFill="1" applyBorder="1" applyAlignment="1">
      <alignment horizontal="center" vertical="center"/>
    </xf>
    <xf numFmtId="0" fontId="50" fillId="40" borderId="22" xfId="0" applyFont="1" applyFill="1" applyBorder="1" applyAlignment="1">
      <alignment horizontal="center" vertical="center" wrapText="1"/>
    </xf>
    <xf numFmtId="0" fontId="50" fillId="40" borderId="23" xfId="0" applyFont="1" applyFill="1" applyBorder="1" applyAlignment="1">
      <alignment horizontal="center" vertical="center" wrapText="1"/>
    </xf>
    <xf numFmtId="0" fontId="50" fillId="40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9" borderId="10" xfId="42" applyNumberFormat="1" applyFont="1" applyFill="1" applyBorder="1" applyAlignment="1" applyProtection="1">
      <alignment horizontal="center"/>
      <protection locked="0"/>
    </xf>
    <xf numFmtId="0" fontId="23" fillId="39" borderId="11" xfId="42" applyNumberFormat="1" applyFont="1" applyFill="1" applyBorder="1" applyAlignment="1" applyProtection="1">
      <alignment horizontal="center"/>
      <protection locked="0"/>
    </xf>
    <xf numFmtId="0" fontId="23" fillId="39" borderId="12" xfId="42" applyNumberFormat="1" applyFont="1" applyFill="1" applyBorder="1" applyAlignment="1" applyProtection="1">
      <alignment horizontal="center"/>
      <protection locked="0"/>
    </xf>
    <xf numFmtId="0" fontId="23" fillId="39" borderId="13" xfId="42" applyFont="1" applyFill="1" applyBorder="1" applyAlignment="1" applyProtection="1">
      <alignment horizontal="center"/>
    </xf>
    <xf numFmtId="0" fontId="23" fillId="39" borderId="0" xfId="42" applyFont="1" applyFill="1" applyBorder="1" applyAlignment="1" applyProtection="1">
      <alignment horizontal="center"/>
    </xf>
    <xf numFmtId="0" fontId="23" fillId="39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  <xf numFmtId="0" fontId="0" fillId="0" borderId="0" xfId="124" applyFont="1"/>
    <xf numFmtId="43" fontId="31" fillId="0" borderId="0" xfId="122" applyFont="1" applyBorder="1"/>
    <xf numFmtId="0" fontId="32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L85"/>
  <sheetViews>
    <sheetView showGridLines="0" tabSelected="1" topLeftCell="B13" workbookViewId="0">
      <selection activeCell="C54" sqref="C54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20" style="1" customWidth="1"/>
    <col min="11" max="11" width="19.140625" style="1" customWidth="1"/>
    <col min="12" max="12" width="1.85546875" style="1" customWidth="1"/>
    <col min="13" max="16379" width="12.42578125" style="1"/>
    <col min="16380" max="16384" width="11.42578125" style="1" customWidth="1"/>
  </cols>
  <sheetData>
    <row r="1" spans="1:12" x14ac:dyDescent="0.2"/>
    <row r="2" spans="1:12" s="2" customFormat="1" ht="20.25" customHeight="1" x14ac:dyDescent="0.2">
      <c r="A2" s="82"/>
      <c r="C2" s="326" t="s">
        <v>38</v>
      </c>
      <c r="D2" s="327"/>
      <c r="E2" s="327"/>
      <c r="F2" s="327"/>
      <c r="G2" s="327"/>
      <c r="H2" s="327"/>
      <c r="I2" s="327"/>
      <c r="J2" s="327"/>
      <c r="K2" s="328"/>
      <c r="L2" s="1"/>
    </row>
    <row r="3" spans="1:12" s="2" customFormat="1" ht="20.25" customHeight="1" x14ac:dyDescent="0.2">
      <c r="A3" s="82"/>
      <c r="C3" s="329" t="s">
        <v>39</v>
      </c>
      <c r="D3" s="330"/>
      <c r="E3" s="330"/>
      <c r="F3" s="330"/>
      <c r="G3" s="330"/>
      <c r="H3" s="330"/>
      <c r="I3" s="330"/>
      <c r="J3" s="330"/>
      <c r="K3" s="331"/>
      <c r="L3" s="1"/>
    </row>
    <row r="4" spans="1:12" s="2" customFormat="1" ht="20.25" customHeight="1" x14ac:dyDescent="0.2">
      <c r="A4" s="82"/>
      <c r="C4" s="332" t="s">
        <v>322</v>
      </c>
      <c r="D4" s="333"/>
      <c r="E4" s="333"/>
      <c r="F4" s="333"/>
      <c r="G4" s="333"/>
      <c r="H4" s="333"/>
      <c r="I4" s="333"/>
      <c r="J4" s="333"/>
      <c r="K4" s="334"/>
      <c r="L4" s="1"/>
    </row>
    <row r="5" spans="1:12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</row>
    <row r="6" spans="1:12" s="7" customFormat="1" x14ac:dyDescent="0.2">
      <c r="A6" s="82"/>
      <c r="C6" s="324" t="s">
        <v>40</v>
      </c>
      <c r="D6" s="325"/>
      <c r="E6" s="8" t="s">
        <v>96</v>
      </c>
      <c r="F6" s="8" t="s">
        <v>97</v>
      </c>
      <c r="G6" s="9"/>
      <c r="H6" s="325" t="s">
        <v>10</v>
      </c>
      <c r="I6" s="325"/>
      <c r="J6" s="8" t="s">
        <v>96</v>
      </c>
      <c r="K6" s="10" t="s">
        <v>97</v>
      </c>
      <c r="L6" s="1"/>
    </row>
    <row r="7" spans="1:12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</row>
    <row r="8" spans="1:12" s="7" customFormat="1" x14ac:dyDescent="0.2">
      <c r="A8" s="82"/>
      <c r="C8" s="324" t="s">
        <v>41</v>
      </c>
      <c r="D8" s="325"/>
      <c r="E8" s="13"/>
      <c r="F8" s="13"/>
      <c r="G8" s="9"/>
      <c r="H8" s="325" t="s">
        <v>42</v>
      </c>
      <c r="I8" s="325"/>
      <c r="J8" s="16"/>
      <c r="K8" s="17"/>
      <c r="L8" s="139"/>
    </row>
    <row r="9" spans="1:12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</row>
    <row r="10" spans="1:12" s="7" customFormat="1" ht="13.35" customHeight="1" x14ac:dyDescent="0.2">
      <c r="A10" s="82" t="s">
        <v>1</v>
      </c>
      <c r="C10" s="335" t="s">
        <v>43</v>
      </c>
      <c r="D10" s="336"/>
      <c r="E10" s="22">
        <v>1605903290.71</v>
      </c>
      <c r="F10" s="22">
        <v>987195678.60000002</v>
      </c>
      <c r="G10" s="9"/>
      <c r="H10" s="336" t="s">
        <v>44</v>
      </c>
      <c r="I10" s="336"/>
      <c r="J10" s="22">
        <v>322042631.31999999</v>
      </c>
      <c r="K10" s="23">
        <v>470986152.87</v>
      </c>
      <c r="L10" s="22"/>
    </row>
    <row r="11" spans="1:12" s="7" customFormat="1" ht="13.35" customHeight="1" x14ac:dyDescent="0.2">
      <c r="A11" s="82" t="s">
        <v>2</v>
      </c>
      <c r="C11" s="335" t="s">
        <v>45</v>
      </c>
      <c r="D11" s="336"/>
      <c r="E11" s="22">
        <v>29667335.850000001</v>
      </c>
      <c r="F11" s="22">
        <v>199250346.28999999</v>
      </c>
      <c r="G11" s="9"/>
      <c r="H11" s="336" t="s">
        <v>46</v>
      </c>
      <c r="I11" s="336"/>
      <c r="J11" s="22">
        <v>0</v>
      </c>
      <c r="K11" s="23">
        <v>0</v>
      </c>
      <c r="L11" s="22"/>
    </row>
    <row r="12" spans="1:12" s="7" customFormat="1" ht="13.35" customHeight="1" x14ac:dyDescent="0.2">
      <c r="A12" s="82" t="s">
        <v>3</v>
      </c>
      <c r="C12" s="335" t="s">
        <v>47</v>
      </c>
      <c r="D12" s="336"/>
      <c r="E12" s="22">
        <v>90046442.319999993</v>
      </c>
      <c r="F12" s="22">
        <v>0</v>
      </c>
      <c r="G12" s="9"/>
      <c r="H12" s="336" t="s">
        <v>48</v>
      </c>
      <c r="I12" s="336"/>
      <c r="J12" s="22">
        <v>17186439.579999998</v>
      </c>
      <c r="K12" s="23">
        <v>196939836.28999999</v>
      </c>
      <c r="L12" s="22"/>
    </row>
    <row r="13" spans="1:12" s="7" customFormat="1" ht="13.35" customHeight="1" x14ac:dyDescent="0.2">
      <c r="A13" s="82" t="s">
        <v>98</v>
      </c>
      <c r="C13" s="335" t="s">
        <v>49</v>
      </c>
      <c r="D13" s="336"/>
      <c r="E13" s="22">
        <v>0</v>
      </c>
      <c r="F13" s="22">
        <v>0</v>
      </c>
      <c r="G13" s="9"/>
      <c r="H13" s="336" t="s">
        <v>50</v>
      </c>
      <c r="I13" s="336"/>
      <c r="J13" s="22">
        <v>0</v>
      </c>
      <c r="K13" s="23">
        <v>0</v>
      </c>
      <c r="L13" s="22"/>
    </row>
    <row r="14" spans="1:12" s="7" customFormat="1" ht="13.35" customHeight="1" x14ac:dyDescent="0.2">
      <c r="A14" s="82" t="s">
        <v>99</v>
      </c>
      <c r="C14" s="335" t="s">
        <v>51</v>
      </c>
      <c r="D14" s="336"/>
      <c r="E14" s="22">
        <v>0</v>
      </c>
      <c r="F14" s="22">
        <v>-0.01</v>
      </c>
      <c r="G14" s="9"/>
      <c r="H14" s="336" t="s">
        <v>52</v>
      </c>
      <c r="I14" s="336"/>
      <c r="J14" s="22">
        <v>0</v>
      </c>
      <c r="K14" s="23">
        <v>0</v>
      </c>
      <c r="L14" s="22"/>
    </row>
    <row r="15" spans="1:12" s="7" customFormat="1" ht="23.1" customHeight="1" x14ac:dyDescent="0.2">
      <c r="A15" s="82" t="s">
        <v>100</v>
      </c>
      <c r="C15" s="337" t="s">
        <v>53</v>
      </c>
      <c r="D15" s="338"/>
      <c r="E15" s="22">
        <v>0</v>
      </c>
      <c r="F15" s="22">
        <v>0</v>
      </c>
      <c r="G15" s="9"/>
      <c r="H15" s="336" t="s">
        <v>54</v>
      </c>
      <c r="I15" s="336"/>
      <c r="J15" s="22">
        <v>1405609.17</v>
      </c>
      <c r="K15" s="23">
        <v>5493999.4400000004</v>
      </c>
      <c r="L15" s="22"/>
    </row>
    <row r="16" spans="1:12" s="7" customFormat="1" ht="13.35" customHeight="1" x14ac:dyDescent="0.2">
      <c r="A16" s="82" t="s">
        <v>101</v>
      </c>
      <c r="C16" s="335" t="s">
        <v>55</v>
      </c>
      <c r="D16" s="336"/>
      <c r="E16" s="22">
        <v>0</v>
      </c>
      <c r="F16" s="22">
        <v>0</v>
      </c>
      <c r="G16" s="9"/>
      <c r="H16" s="336" t="s">
        <v>56</v>
      </c>
      <c r="I16" s="336"/>
      <c r="J16" s="22">
        <v>0</v>
      </c>
      <c r="K16" s="23">
        <v>0</v>
      </c>
      <c r="L16" s="22"/>
    </row>
    <row r="17" spans="1:12" s="7" customFormat="1" x14ac:dyDescent="0.2">
      <c r="A17" s="82"/>
      <c r="C17" s="24"/>
      <c r="D17" s="25"/>
      <c r="E17" s="26"/>
      <c r="F17" s="26"/>
      <c r="G17" s="9"/>
      <c r="H17" s="336" t="s">
        <v>57</v>
      </c>
      <c r="I17" s="336"/>
      <c r="J17" s="22">
        <v>114805.14</v>
      </c>
      <c r="K17" s="23">
        <v>1605156.3</v>
      </c>
      <c r="L17" s="22"/>
    </row>
    <row r="18" spans="1:12" s="7" customFormat="1" x14ac:dyDescent="0.2">
      <c r="A18" s="82"/>
      <c r="C18" s="324" t="s">
        <v>58</v>
      </c>
      <c r="D18" s="325"/>
      <c r="E18" s="16">
        <v>1725617068.8799999</v>
      </c>
      <c r="F18" s="16">
        <v>1186446024.8800001</v>
      </c>
      <c r="G18" s="27"/>
      <c r="H18" s="325" t="s">
        <v>59</v>
      </c>
      <c r="I18" s="325"/>
      <c r="J18" s="16">
        <v>340749485.20999998</v>
      </c>
      <c r="K18" s="28">
        <v>675025144.89999998</v>
      </c>
      <c r="L18" s="16"/>
    </row>
    <row r="19" spans="1:12" s="7" customFormat="1" x14ac:dyDescent="0.2">
      <c r="A19" s="82"/>
      <c r="C19" s="11"/>
      <c r="D19" s="29"/>
      <c r="E19" s="30"/>
      <c r="F19" s="30"/>
      <c r="G19" s="27"/>
      <c r="K19" s="15"/>
    </row>
    <row r="20" spans="1:12" s="7" customFormat="1" x14ac:dyDescent="0.2">
      <c r="A20" s="82"/>
      <c r="C20" s="324" t="s">
        <v>60</v>
      </c>
      <c r="D20" s="325"/>
      <c r="E20" s="31"/>
      <c r="F20" s="31"/>
      <c r="G20" s="9"/>
      <c r="H20" s="325" t="s">
        <v>61</v>
      </c>
      <c r="I20" s="325"/>
      <c r="J20" s="31"/>
      <c r="K20" s="32"/>
      <c r="L20" s="31"/>
    </row>
    <row r="21" spans="1:12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25"/>
      <c r="J21" s="26"/>
      <c r="K21" s="34"/>
      <c r="L21" s="26"/>
    </row>
    <row r="22" spans="1:12" s="7" customFormat="1" x14ac:dyDescent="0.2">
      <c r="A22" s="82" t="s">
        <v>4</v>
      </c>
      <c r="C22" s="337" t="s">
        <v>62</v>
      </c>
      <c r="D22" s="338"/>
      <c r="E22" s="22">
        <v>226540237.53</v>
      </c>
      <c r="F22" s="22">
        <v>178946782.08000001</v>
      </c>
      <c r="G22" s="9"/>
      <c r="H22" s="336" t="s">
        <v>63</v>
      </c>
      <c r="I22" s="336"/>
      <c r="J22" s="22">
        <v>0</v>
      </c>
      <c r="K22" s="23">
        <v>0</v>
      </c>
      <c r="L22" s="22"/>
    </row>
    <row r="23" spans="1:12" s="7" customFormat="1" x14ac:dyDescent="0.2">
      <c r="A23" s="82" t="s">
        <v>102</v>
      </c>
      <c r="C23" s="337" t="s">
        <v>64</v>
      </c>
      <c r="D23" s="338"/>
      <c r="E23" s="22">
        <v>0</v>
      </c>
      <c r="F23" s="22">
        <v>0</v>
      </c>
      <c r="G23" s="9"/>
      <c r="H23" s="336" t="s">
        <v>65</v>
      </c>
      <c r="I23" s="336"/>
      <c r="J23" s="22">
        <v>0</v>
      </c>
      <c r="K23" s="23">
        <v>0</v>
      </c>
      <c r="L23" s="22"/>
    </row>
    <row r="24" spans="1:12" s="7" customFormat="1" x14ac:dyDescent="0.2">
      <c r="A24" s="82" t="s">
        <v>5</v>
      </c>
      <c r="C24" s="337" t="s">
        <v>66</v>
      </c>
      <c r="D24" s="338"/>
      <c r="E24" s="22">
        <v>13191905720.9</v>
      </c>
      <c r="F24" s="22">
        <v>11054093081.99</v>
      </c>
      <c r="G24" s="9"/>
      <c r="H24" s="338" t="s">
        <v>67</v>
      </c>
      <c r="I24" s="338"/>
      <c r="J24" s="22">
        <v>1958240482.26</v>
      </c>
      <c r="K24" s="23">
        <v>1694069496.6800001</v>
      </c>
      <c r="L24" s="22"/>
    </row>
    <row r="25" spans="1:12" s="7" customFormat="1" x14ac:dyDescent="0.2">
      <c r="A25" s="82" t="s">
        <v>6</v>
      </c>
      <c r="C25" s="337" t="s">
        <v>68</v>
      </c>
      <c r="D25" s="338"/>
      <c r="E25" s="22">
        <v>715110872.85000002</v>
      </c>
      <c r="F25" s="22">
        <v>570088267.11000001</v>
      </c>
      <c r="G25" s="9"/>
      <c r="H25" s="336" t="s">
        <v>69</v>
      </c>
      <c r="I25" s="336"/>
      <c r="J25" s="22">
        <v>0</v>
      </c>
      <c r="K25" s="23">
        <v>0</v>
      </c>
      <c r="L25" s="22"/>
    </row>
    <row r="26" spans="1:12" s="7" customFormat="1" x14ac:dyDescent="0.2">
      <c r="A26" s="82" t="s">
        <v>7</v>
      </c>
      <c r="C26" s="337" t="s">
        <v>70</v>
      </c>
      <c r="D26" s="338"/>
      <c r="E26" s="22">
        <v>61800190.240000002</v>
      </c>
      <c r="F26" s="22">
        <v>3161839.98</v>
      </c>
      <c r="G26" s="9"/>
      <c r="H26" s="336" t="s">
        <v>71</v>
      </c>
      <c r="I26" s="336"/>
      <c r="J26" s="22">
        <v>15259708.6</v>
      </c>
      <c r="K26" s="23">
        <v>10410516.07</v>
      </c>
      <c r="L26" s="22"/>
    </row>
    <row r="27" spans="1:12" s="7" customFormat="1" x14ac:dyDescent="0.2">
      <c r="A27" s="82" t="s">
        <v>8</v>
      </c>
      <c r="C27" s="337" t="s">
        <v>72</v>
      </c>
      <c r="D27" s="338"/>
      <c r="E27" s="22">
        <v>-392364069.25999999</v>
      </c>
      <c r="F27" s="22">
        <v>-428217827.68000001</v>
      </c>
      <c r="G27" s="9"/>
      <c r="H27" s="336" t="s">
        <v>73</v>
      </c>
      <c r="I27" s="336"/>
      <c r="J27" s="22">
        <v>0</v>
      </c>
      <c r="K27" s="23">
        <v>0</v>
      </c>
      <c r="L27" s="22"/>
    </row>
    <row r="28" spans="1:12" s="7" customFormat="1" x14ac:dyDescent="0.2">
      <c r="A28" s="82" t="s">
        <v>9</v>
      </c>
      <c r="C28" s="337" t="s">
        <v>74</v>
      </c>
      <c r="D28" s="338"/>
      <c r="E28" s="22">
        <v>50491267.350000001</v>
      </c>
      <c r="F28" s="22">
        <v>30691271.489999998</v>
      </c>
      <c r="G28" s="9"/>
      <c r="H28" s="325" t="s">
        <v>75</v>
      </c>
      <c r="I28" s="325"/>
      <c r="J28" s="16">
        <v>1973500190.8599999</v>
      </c>
      <c r="K28" s="28">
        <v>1704480012.75</v>
      </c>
      <c r="L28" s="16"/>
    </row>
    <row r="29" spans="1:12" s="7" customFormat="1" x14ac:dyDescent="0.2">
      <c r="A29" s="82" t="s">
        <v>103</v>
      </c>
      <c r="C29" s="337" t="s">
        <v>76</v>
      </c>
      <c r="D29" s="338"/>
      <c r="E29" s="22">
        <v>0</v>
      </c>
      <c r="F29" s="22">
        <v>0</v>
      </c>
      <c r="G29" s="9"/>
      <c r="K29" s="15"/>
    </row>
    <row r="30" spans="1:12" s="7" customFormat="1" x14ac:dyDescent="0.2">
      <c r="A30" s="82" t="s">
        <v>104</v>
      </c>
      <c r="C30" s="337" t="s">
        <v>77</v>
      </c>
      <c r="D30" s="338"/>
      <c r="E30" s="22">
        <v>0</v>
      </c>
      <c r="F30" s="22">
        <v>0</v>
      </c>
      <c r="G30" s="9"/>
      <c r="H30" s="325" t="s">
        <v>78</v>
      </c>
      <c r="I30" s="325"/>
      <c r="J30" s="16">
        <v>2314249676.0699997</v>
      </c>
      <c r="K30" s="28">
        <v>2379505157.6500001</v>
      </c>
      <c r="L30" s="16"/>
    </row>
    <row r="31" spans="1:12" s="7" customFormat="1" x14ac:dyDescent="0.2">
      <c r="A31" s="82"/>
      <c r="C31" s="35"/>
      <c r="D31" s="36"/>
      <c r="E31" s="37"/>
      <c r="F31" s="37"/>
      <c r="G31" s="9"/>
      <c r="K31" s="15"/>
    </row>
    <row r="32" spans="1:12" s="7" customFormat="1" x14ac:dyDescent="0.2">
      <c r="A32" s="82"/>
      <c r="C32" s="339" t="s">
        <v>79</v>
      </c>
      <c r="D32" s="340"/>
      <c r="E32" s="38">
        <v>13853484219.610001</v>
      </c>
      <c r="F32" s="38">
        <v>11408763414.969999</v>
      </c>
      <c r="G32" s="27"/>
      <c r="H32" s="325" t="s">
        <v>17</v>
      </c>
      <c r="I32" s="325"/>
      <c r="J32" s="30"/>
      <c r="K32" s="39"/>
      <c r="L32" s="30"/>
    </row>
    <row r="33" spans="1:12" s="7" customFormat="1" x14ac:dyDescent="0.2">
      <c r="A33" s="82"/>
      <c r="C33" s="35"/>
      <c r="D33" s="40"/>
      <c r="E33" s="37"/>
      <c r="F33" s="37"/>
      <c r="G33" s="9"/>
      <c r="H33" s="325" t="s">
        <v>80</v>
      </c>
      <c r="I33" s="325"/>
      <c r="J33" s="16">
        <v>0</v>
      </c>
      <c r="K33" s="28">
        <v>0</v>
      </c>
      <c r="L33" s="16"/>
    </row>
    <row r="34" spans="1:12" s="7" customFormat="1" x14ac:dyDescent="0.2">
      <c r="A34" s="82"/>
      <c r="C34" s="339" t="s">
        <v>81</v>
      </c>
      <c r="D34" s="340"/>
      <c r="E34" s="38">
        <v>15579101288.49</v>
      </c>
      <c r="F34" s="38">
        <v>12595209439.849998</v>
      </c>
      <c r="G34" s="9"/>
      <c r="H34" s="336" t="s">
        <v>82</v>
      </c>
      <c r="I34" s="336"/>
      <c r="J34" s="22">
        <v>0</v>
      </c>
      <c r="K34" s="23">
        <v>0</v>
      </c>
      <c r="L34" s="22"/>
    </row>
    <row r="35" spans="1:12" s="7" customFormat="1" ht="12" customHeight="1" x14ac:dyDescent="0.2">
      <c r="A35" s="82"/>
      <c r="C35" s="24"/>
      <c r="D35" s="33"/>
      <c r="E35" s="26"/>
      <c r="F35" s="26"/>
      <c r="G35" s="9"/>
      <c r="H35" s="336" t="s">
        <v>83</v>
      </c>
      <c r="I35" s="336"/>
      <c r="J35" s="22">
        <v>0</v>
      </c>
      <c r="K35" s="23">
        <v>0</v>
      </c>
      <c r="L35" s="22"/>
    </row>
    <row r="36" spans="1:12" s="7" customFormat="1" ht="10.35" customHeight="1" x14ac:dyDescent="0.2">
      <c r="A36" s="82"/>
      <c r="C36" s="24"/>
      <c r="D36" s="33"/>
      <c r="E36" s="41"/>
      <c r="F36" s="41"/>
      <c r="G36" s="9"/>
      <c r="H36" s="336" t="s">
        <v>84</v>
      </c>
      <c r="I36" s="336"/>
      <c r="J36" s="22">
        <v>0</v>
      </c>
      <c r="K36" s="23">
        <v>0</v>
      </c>
      <c r="L36" s="22"/>
    </row>
    <row r="37" spans="1:12" s="7" customFormat="1" ht="4.3499999999999996" customHeight="1" x14ac:dyDescent="0.2">
      <c r="A37" s="82"/>
      <c r="C37" s="24"/>
      <c r="D37" s="33"/>
      <c r="E37" s="41"/>
      <c r="F37" s="41"/>
      <c r="G37" s="9"/>
      <c r="K37" s="15"/>
    </row>
    <row r="38" spans="1:12" s="7" customFormat="1" ht="11.45" customHeight="1" x14ac:dyDescent="0.2">
      <c r="A38" s="82"/>
      <c r="C38" s="24"/>
      <c r="D38" s="42"/>
      <c r="E38" s="42"/>
      <c r="F38" s="41"/>
      <c r="G38" s="9"/>
      <c r="H38" s="325" t="s">
        <v>85</v>
      </c>
      <c r="I38" s="325"/>
      <c r="J38" s="16">
        <v>13264851612.419998</v>
      </c>
      <c r="K38" s="28">
        <v>10215704282.200001</v>
      </c>
      <c r="L38" s="16"/>
    </row>
    <row r="39" spans="1:12" s="7" customFormat="1" ht="11.45" customHeight="1" x14ac:dyDescent="0.2">
      <c r="A39" s="82"/>
      <c r="C39" s="24"/>
      <c r="D39" s="42"/>
      <c r="E39" s="42"/>
      <c r="F39" s="41"/>
      <c r="G39" s="9"/>
      <c r="H39" s="336" t="s">
        <v>86</v>
      </c>
      <c r="I39" s="336"/>
      <c r="J39" s="22">
        <v>1318201628.0499997</v>
      </c>
      <c r="K39" s="23">
        <v>1325433698.4099998</v>
      </c>
      <c r="L39" s="22"/>
    </row>
    <row r="40" spans="1:12" s="7" customFormat="1" x14ac:dyDescent="0.2">
      <c r="A40" s="82"/>
      <c r="C40" s="24"/>
      <c r="D40" s="42"/>
      <c r="E40" s="42"/>
      <c r="F40" s="41"/>
      <c r="G40" s="9"/>
      <c r="H40" s="336" t="s">
        <v>87</v>
      </c>
      <c r="I40" s="336"/>
      <c r="J40" s="22">
        <v>10898762634.389999</v>
      </c>
      <c r="K40" s="23">
        <v>9150202284.3400002</v>
      </c>
      <c r="L40" s="22"/>
    </row>
    <row r="41" spans="1:12" s="7" customFormat="1" ht="12" customHeight="1" x14ac:dyDescent="0.2">
      <c r="A41" s="82"/>
      <c r="C41" s="24"/>
      <c r="D41" s="42"/>
      <c r="E41" s="42"/>
      <c r="F41" s="41"/>
      <c r="G41" s="9"/>
      <c r="H41" s="336" t="s">
        <v>88</v>
      </c>
      <c r="I41" s="336"/>
      <c r="J41" s="22">
        <v>1270211160</v>
      </c>
      <c r="K41" s="23">
        <v>0</v>
      </c>
      <c r="L41" s="22"/>
    </row>
    <row r="42" spans="1:12" s="7" customFormat="1" ht="12" customHeight="1" x14ac:dyDescent="0.2">
      <c r="A42" s="82"/>
      <c r="C42" s="24"/>
      <c r="D42" s="42"/>
      <c r="E42" s="42"/>
      <c r="F42" s="41"/>
      <c r="G42" s="9"/>
      <c r="H42" s="25" t="s">
        <v>89</v>
      </c>
      <c r="I42" s="25"/>
      <c r="J42" s="22">
        <v>0</v>
      </c>
      <c r="K42" s="23">
        <v>0</v>
      </c>
      <c r="L42" s="22"/>
    </row>
    <row r="43" spans="1:12" s="7" customFormat="1" ht="11.45" customHeight="1" x14ac:dyDescent="0.2">
      <c r="A43" s="82"/>
      <c r="C43" s="24"/>
      <c r="D43" s="42"/>
      <c r="E43" s="42"/>
      <c r="F43" s="41"/>
      <c r="G43" s="9"/>
      <c r="H43" s="336" t="s">
        <v>90</v>
      </c>
      <c r="I43" s="336"/>
      <c r="J43" s="22">
        <v>-222323810.02000001</v>
      </c>
      <c r="K43" s="23">
        <v>-259931700.55000001</v>
      </c>
      <c r="L43" s="22"/>
    </row>
    <row r="44" spans="1:12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</row>
    <row r="45" spans="1:12" s="7" customFormat="1" ht="23.45" customHeight="1" x14ac:dyDescent="0.2">
      <c r="A45" s="82"/>
      <c r="C45" s="24"/>
      <c r="D45" s="33"/>
      <c r="E45" s="41"/>
      <c r="F45" s="41"/>
      <c r="G45" s="9"/>
      <c r="H45" s="325" t="s">
        <v>91</v>
      </c>
      <c r="I45" s="325"/>
      <c r="J45" s="16">
        <v>0</v>
      </c>
      <c r="K45" s="28">
        <v>0</v>
      </c>
      <c r="L45" s="16"/>
    </row>
    <row r="46" spans="1:12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</row>
    <row r="47" spans="1:12" s="7" customFormat="1" ht="11.45" customHeight="1" x14ac:dyDescent="0.2">
      <c r="A47" s="82"/>
      <c r="C47" s="24"/>
      <c r="D47" s="33"/>
      <c r="E47" s="41"/>
      <c r="F47" s="41"/>
      <c r="G47" s="9"/>
      <c r="H47" s="336" t="s">
        <v>92</v>
      </c>
      <c r="I47" s="336"/>
      <c r="J47" s="22">
        <v>0</v>
      </c>
      <c r="K47" s="23">
        <v>0</v>
      </c>
      <c r="L47" s="22"/>
    </row>
    <row r="48" spans="1:12" s="7" customFormat="1" ht="11.45" customHeight="1" x14ac:dyDescent="0.2">
      <c r="A48" s="82"/>
      <c r="C48" s="24"/>
      <c r="D48" s="33"/>
      <c r="E48" s="41"/>
      <c r="F48" s="41"/>
      <c r="G48" s="9"/>
      <c r="H48" s="336" t="s">
        <v>93</v>
      </c>
      <c r="I48" s="336"/>
      <c r="J48" s="22">
        <v>0</v>
      </c>
      <c r="K48" s="23">
        <v>0</v>
      </c>
      <c r="L48" s="22"/>
    </row>
    <row r="49" spans="1:12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</row>
    <row r="50" spans="1:12" s="7" customFormat="1" ht="12" customHeight="1" x14ac:dyDescent="0.2">
      <c r="A50" s="82"/>
      <c r="C50" s="24"/>
      <c r="D50" s="33"/>
      <c r="E50" s="41"/>
      <c r="F50" s="41"/>
      <c r="G50" s="9"/>
      <c r="H50" s="325" t="s">
        <v>94</v>
      </c>
      <c r="I50" s="325"/>
      <c r="J50" s="16">
        <v>13264851612.419998</v>
      </c>
      <c r="K50" s="28">
        <v>10215704282.200001</v>
      </c>
      <c r="L50" s="16"/>
    </row>
    <row r="51" spans="1:12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</row>
    <row r="52" spans="1:12" s="7" customFormat="1" x14ac:dyDescent="0.2">
      <c r="A52" s="82"/>
      <c r="C52" s="24"/>
      <c r="D52" s="33"/>
      <c r="E52" s="41"/>
      <c r="F52" s="41"/>
      <c r="G52" s="9"/>
      <c r="H52" s="325" t="s">
        <v>95</v>
      </c>
      <c r="I52" s="325"/>
      <c r="J52" s="16">
        <v>15579101288.489998</v>
      </c>
      <c r="K52" s="28">
        <v>12595209439.85</v>
      </c>
      <c r="L52" s="16"/>
    </row>
    <row r="53" spans="1:12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40"/>
    </row>
    <row r="54" spans="1:12" x14ac:dyDescent="0.2">
      <c r="C54" s="43" t="s">
        <v>326</v>
      </c>
      <c r="D54" s="49"/>
      <c r="E54" s="50"/>
      <c r="F54" s="50"/>
      <c r="G54" s="9"/>
      <c r="H54" s="51"/>
      <c r="I54" s="49"/>
      <c r="J54" s="50"/>
      <c r="K54" s="50"/>
      <c r="L54" s="50"/>
    </row>
    <row r="55" spans="1:12" x14ac:dyDescent="0.2">
      <c r="J55" s="52"/>
      <c r="K55" s="52"/>
    </row>
    <row r="56" spans="1:12" hidden="1" x14ac:dyDescent="0.2">
      <c r="J56" s="52"/>
      <c r="K56" s="52"/>
      <c r="L56" s="52"/>
    </row>
    <row r="57" spans="1:12" hidden="1" x14ac:dyDescent="0.2">
      <c r="J57" s="53"/>
    </row>
    <row r="58" spans="1:12" hidden="1" x14ac:dyDescent="0.2"/>
    <row r="59" spans="1:12" hidden="1" x14ac:dyDescent="0.2"/>
    <row r="60" spans="1:12" x14ac:dyDescent="0.2">
      <c r="F60" s="295"/>
    </row>
    <row r="61" spans="1:12" x14ac:dyDescent="0.2"/>
    <row r="62" spans="1:12" x14ac:dyDescent="0.2">
      <c r="F62" s="296"/>
    </row>
    <row r="63" spans="1:12" x14ac:dyDescent="0.2"/>
    <row r="64" spans="1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opLeftCell="A40" zoomScale="115" zoomScaleNormal="115" zoomScalePageLayoutView="115" workbookViewId="0">
      <selection activeCell="C71" sqref="C71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42" t="s">
        <v>38</v>
      </c>
      <c r="C1" s="343"/>
      <c r="D1" s="343"/>
      <c r="E1" s="343"/>
      <c r="F1" s="343"/>
      <c r="G1" s="344"/>
    </row>
    <row r="2" spans="2:7" ht="14.25" customHeight="1" x14ac:dyDescent="0.2">
      <c r="B2" s="345" t="s">
        <v>146</v>
      </c>
      <c r="C2" s="346"/>
      <c r="D2" s="346"/>
      <c r="E2" s="346"/>
      <c r="F2" s="346"/>
      <c r="G2" s="347"/>
    </row>
    <row r="3" spans="2:7" ht="14.25" customHeight="1" x14ac:dyDescent="0.2">
      <c r="B3" s="348" t="s">
        <v>321</v>
      </c>
      <c r="C3" s="349"/>
      <c r="D3" s="349"/>
      <c r="E3" s="349"/>
      <c r="F3" s="349"/>
      <c r="G3" s="350"/>
    </row>
    <row r="4" spans="2:7" s="57" customFormat="1" x14ac:dyDescent="0.2">
      <c r="B4" s="272"/>
      <c r="C4" s="273"/>
      <c r="D4" s="273"/>
      <c r="E4" s="273"/>
      <c r="F4" s="56">
        <v>2017</v>
      </c>
      <c r="G4" s="294">
        <v>2016</v>
      </c>
    </row>
    <row r="5" spans="2:7" x14ac:dyDescent="0.2">
      <c r="B5" s="351" t="s">
        <v>21</v>
      </c>
      <c r="C5" s="352"/>
      <c r="D5" s="352"/>
      <c r="E5" s="352"/>
      <c r="F5" s="274"/>
      <c r="G5" s="275"/>
    </row>
    <row r="6" spans="2:7" s="61" customFormat="1" ht="28.35" customHeight="1" x14ac:dyDescent="0.25">
      <c r="B6" s="351" t="s">
        <v>147</v>
      </c>
      <c r="C6" s="352"/>
      <c r="D6" s="352"/>
      <c r="E6" s="352"/>
      <c r="F6" s="322">
        <v>1704700936.3</v>
      </c>
      <c r="G6" s="323">
        <v>1326329717.03</v>
      </c>
    </row>
    <row r="7" spans="2:7" ht="12" customHeight="1" x14ac:dyDescent="0.2">
      <c r="B7" s="276"/>
      <c r="C7" s="341" t="s">
        <v>148</v>
      </c>
      <c r="D7" s="341"/>
      <c r="E7" s="341"/>
      <c r="F7" s="310">
        <v>1352359521.8399999</v>
      </c>
      <c r="G7" s="315">
        <v>1025949903.84</v>
      </c>
    </row>
    <row r="8" spans="2:7" ht="12" customHeight="1" x14ac:dyDescent="0.2">
      <c r="B8" s="276"/>
      <c r="C8" s="341" t="s">
        <v>149</v>
      </c>
      <c r="D8" s="341"/>
      <c r="E8" s="341"/>
      <c r="F8" s="310">
        <v>0</v>
      </c>
      <c r="G8" s="315">
        <v>0</v>
      </c>
    </row>
    <row r="9" spans="2:7" ht="12" customHeight="1" x14ac:dyDescent="0.2">
      <c r="B9" s="276"/>
      <c r="C9" s="341" t="s">
        <v>150</v>
      </c>
      <c r="D9" s="341"/>
      <c r="E9" s="341"/>
      <c r="F9" s="310">
        <v>0</v>
      </c>
      <c r="G9" s="315">
        <v>0</v>
      </c>
    </row>
    <row r="10" spans="2:7" x14ac:dyDescent="0.2">
      <c r="B10" s="276"/>
      <c r="C10" s="341" t="s">
        <v>151</v>
      </c>
      <c r="D10" s="341"/>
      <c r="E10" s="341"/>
      <c r="F10" s="310">
        <v>176964480.97</v>
      </c>
      <c r="G10" s="315">
        <v>135854591.65000001</v>
      </c>
    </row>
    <row r="11" spans="2:7" ht="15.6" customHeight="1" x14ac:dyDescent="0.2">
      <c r="B11" s="276"/>
      <c r="C11" s="341" t="s">
        <v>152</v>
      </c>
      <c r="D11" s="341"/>
      <c r="E11" s="341"/>
      <c r="F11" s="311">
        <v>70370580.210000008</v>
      </c>
      <c r="G11" s="315">
        <v>65318427.359999999</v>
      </c>
    </row>
    <row r="12" spans="2:7" ht="12" customHeight="1" x14ac:dyDescent="0.2">
      <c r="B12" s="276"/>
      <c r="C12" s="341" t="s">
        <v>153</v>
      </c>
      <c r="D12" s="341"/>
      <c r="E12" s="341"/>
      <c r="F12" s="310">
        <v>105006353.28</v>
      </c>
      <c r="G12" s="315">
        <v>99206794.180000007</v>
      </c>
    </row>
    <row r="13" spans="2:7" ht="12" customHeight="1" x14ac:dyDescent="0.2">
      <c r="B13" s="276"/>
      <c r="C13" s="341" t="s">
        <v>154</v>
      </c>
      <c r="D13" s="341"/>
      <c r="E13" s="341"/>
      <c r="F13" s="310">
        <v>0</v>
      </c>
      <c r="G13" s="315">
        <v>0</v>
      </c>
    </row>
    <row r="14" spans="2:7" ht="23.45" customHeight="1" x14ac:dyDescent="0.2">
      <c r="B14" s="276"/>
      <c r="C14" s="341" t="s">
        <v>155</v>
      </c>
      <c r="D14" s="341"/>
      <c r="E14" s="341"/>
      <c r="F14" s="310">
        <v>0</v>
      </c>
      <c r="G14" s="315">
        <v>0</v>
      </c>
    </row>
    <row r="15" spans="2:7" x14ac:dyDescent="0.2">
      <c r="B15" s="353" t="s">
        <v>156</v>
      </c>
      <c r="C15" s="354"/>
      <c r="D15" s="354"/>
      <c r="E15" s="354"/>
      <c r="F15" s="312">
        <v>1994360404.3399999</v>
      </c>
      <c r="G15" s="316">
        <v>1797593551.5999999</v>
      </c>
    </row>
    <row r="16" spans="2:7" x14ac:dyDescent="0.2">
      <c r="B16" s="276"/>
      <c r="C16" s="341" t="s">
        <v>157</v>
      </c>
      <c r="D16" s="341"/>
      <c r="E16" s="341"/>
      <c r="F16" s="310">
        <v>1716686816.3599999</v>
      </c>
      <c r="G16" s="315">
        <v>1617476484.0899999</v>
      </c>
    </row>
    <row r="17" spans="1:7" x14ac:dyDescent="0.2">
      <c r="B17" s="276"/>
      <c r="C17" s="341" t="s">
        <v>158</v>
      </c>
      <c r="D17" s="341"/>
      <c r="E17" s="341"/>
      <c r="F17" s="310">
        <v>277673587.98000002</v>
      </c>
      <c r="G17" s="315">
        <v>180117067.50999999</v>
      </c>
    </row>
    <row r="18" spans="1:7" x14ac:dyDescent="0.2">
      <c r="B18" s="353" t="s">
        <v>159</v>
      </c>
      <c r="C18" s="354"/>
      <c r="D18" s="354"/>
      <c r="E18" s="354"/>
      <c r="F18" s="312">
        <v>38185380.799999997</v>
      </c>
      <c r="G18" s="316">
        <v>18339441.940000001</v>
      </c>
    </row>
    <row r="19" spans="1:7" ht="15" x14ac:dyDescent="0.25">
      <c r="A19" s="266"/>
      <c r="B19" s="276"/>
      <c r="C19" s="341" t="s">
        <v>160</v>
      </c>
      <c r="D19" s="341"/>
      <c r="E19" s="341"/>
      <c r="F19" s="310">
        <v>37786906.149999999</v>
      </c>
      <c r="G19" s="315">
        <v>17598042.77</v>
      </c>
    </row>
    <row r="20" spans="1:7" x14ac:dyDescent="0.2">
      <c r="B20" s="276"/>
      <c r="C20" s="341" t="s">
        <v>161</v>
      </c>
      <c r="D20" s="341"/>
      <c r="E20" s="341"/>
      <c r="F20" s="310">
        <v>0</v>
      </c>
      <c r="G20" s="315">
        <v>0</v>
      </c>
    </row>
    <row r="21" spans="1:7" x14ac:dyDescent="0.2">
      <c r="B21" s="276"/>
      <c r="C21" s="341" t="s">
        <v>162</v>
      </c>
      <c r="D21" s="341"/>
      <c r="E21" s="341"/>
      <c r="F21" s="310">
        <v>0</v>
      </c>
      <c r="G21" s="315">
        <v>0</v>
      </c>
    </row>
    <row r="22" spans="1:7" x14ac:dyDescent="0.2">
      <c r="B22" s="276"/>
      <c r="C22" s="341" t="s">
        <v>163</v>
      </c>
      <c r="D22" s="341"/>
      <c r="E22" s="341"/>
      <c r="F22" s="310">
        <v>0</v>
      </c>
      <c r="G22" s="315">
        <v>0</v>
      </c>
    </row>
    <row r="23" spans="1:7" x14ac:dyDescent="0.2">
      <c r="B23" s="276"/>
      <c r="C23" s="341" t="s">
        <v>164</v>
      </c>
      <c r="D23" s="341"/>
      <c r="E23" s="341"/>
      <c r="F23" s="310">
        <v>398474.65</v>
      </c>
      <c r="G23" s="315">
        <v>741399.17</v>
      </c>
    </row>
    <row r="24" spans="1:7" x14ac:dyDescent="0.2">
      <c r="B24" s="276"/>
      <c r="C24" s="274"/>
      <c r="D24" s="274"/>
      <c r="E24" s="274"/>
      <c r="F24" s="311"/>
      <c r="G24" s="317"/>
    </row>
    <row r="25" spans="1:7" x14ac:dyDescent="0.2">
      <c r="B25" s="355" t="s">
        <v>165</v>
      </c>
      <c r="C25" s="356"/>
      <c r="D25" s="356"/>
      <c r="E25" s="356"/>
      <c r="F25" s="313">
        <v>3737246721.4399996</v>
      </c>
      <c r="G25" s="318">
        <v>3142262710.5699997</v>
      </c>
    </row>
    <row r="26" spans="1:7" x14ac:dyDescent="0.2">
      <c r="B26" s="276"/>
      <c r="C26" s="274"/>
      <c r="D26" s="274"/>
      <c r="E26" s="274"/>
      <c r="F26" s="310"/>
      <c r="G26" s="315"/>
    </row>
    <row r="27" spans="1:7" x14ac:dyDescent="0.2">
      <c r="B27" s="351" t="s">
        <v>166</v>
      </c>
      <c r="C27" s="352"/>
      <c r="D27" s="352"/>
      <c r="E27" s="352"/>
      <c r="F27" s="310"/>
      <c r="G27" s="315"/>
    </row>
    <row r="28" spans="1:7" x14ac:dyDescent="0.2">
      <c r="B28" s="353" t="s">
        <v>167</v>
      </c>
      <c r="C28" s="354"/>
      <c r="D28" s="354"/>
      <c r="E28" s="354"/>
      <c r="F28" s="314">
        <v>1922461845.8</v>
      </c>
      <c r="G28" s="319">
        <v>1440585861.8699999</v>
      </c>
    </row>
    <row r="29" spans="1:7" x14ac:dyDescent="0.2">
      <c r="B29" s="276"/>
      <c r="C29" s="341" t="s">
        <v>168</v>
      </c>
      <c r="D29" s="341"/>
      <c r="E29" s="341"/>
      <c r="F29" s="310">
        <v>956417203.54999995</v>
      </c>
      <c r="G29" s="315">
        <v>910794201.94000006</v>
      </c>
    </row>
    <row r="30" spans="1:7" x14ac:dyDescent="0.2">
      <c r="B30" s="276"/>
      <c r="C30" s="341" t="s">
        <v>169</v>
      </c>
      <c r="D30" s="341"/>
      <c r="E30" s="341"/>
      <c r="F30" s="310">
        <v>252249792.44</v>
      </c>
      <c r="G30" s="315">
        <v>80019689.069999993</v>
      </c>
    </row>
    <row r="31" spans="1:7" x14ac:dyDescent="0.2">
      <c r="B31" s="276"/>
      <c r="C31" s="341" t="s">
        <v>170</v>
      </c>
      <c r="D31" s="341"/>
      <c r="E31" s="341"/>
      <c r="F31" s="310">
        <v>713794849.80999994</v>
      </c>
      <c r="G31" s="315">
        <v>449771970.86000001</v>
      </c>
    </row>
    <row r="32" spans="1:7" x14ac:dyDescent="0.2">
      <c r="B32" s="353" t="s">
        <v>158</v>
      </c>
      <c r="C32" s="354"/>
      <c r="D32" s="354"/>
      <c r="E32" s="354"/>
      <c r="F32" s="314">
        <v>316158923.38999999</v>
      </c>
      <c r="G32" s="319">
        <v>260366703.52000001</v>
      </c>
    </row>
    <row r="33" spans="2:7" x14ac:dyDescent="0.2">
      <c r="B33" s="276"/>
      <c r="C33" s="341" t="s">
        <v>171</v>
      </c>
      <c r="D33" s="341"/>
      <c r="E33" s="341"/>
      <c r="F33" s="310">
        <v>0</v>
      </c>
      <c r="G33" s="315">
        <v>0</v>
      </c>
    </row>
    <row r="34" spans="2:7" x14ac:dyDescent="0.2">
      <c r="B34" s="276"/>
      <c r="C34" s="341" t="s">
        <v>172</v>
      </c>
      <c r="D34" s="341"/>
      <c r="E34" s="341"/>
      <c r="F34" s="310">
        <v>13833333.279999999</v>
      </c>
      <c r="G34" s="315">
        <v>11078124.93</v>
      </c>
    </row>
    <row r="35" spans="2:7" x14ac:dyDescent="0.2">
      <c r="B35" s="276"/>
      <c r="C35" s="341" t="s">
        <v>173</v>
      </c>
      <c r="D35" s="341"/>
      <c r="E35" s="341"/>
      <c r="F35" s="310">
        <v>0</v>
      </c>
      <c r="G35" s="315">
        <v>0</v>
      </c>
    </row>
    <row r="36" spans="2:7" x14ac:dyDescent="0.2">
      <c r="B36" s="276"/>
      <c r="C36" s="341" t="s">
        <v>174</v>
      </c>
      <c r="D36" s="341"/>
      <c r="E36" s="341"/>
      <c r="F36" s="310">
        <v>14543509.310000001</v>
      </c>
      <c r="G36" s="315">
        <v>8964903</v>
      </c>
    </row>
    <row r="37" spans="2:7" x14ac:dyDescent="0.2">
      <c r="B37" s="276"/>
      <c r="C37" s="341" t="s">
        <v>175</v>
      </c>
      <c r="D37" s="341"/>
      <c r="E37" s="341"/>
      <c r="F37" s="310">
        <v>257782080.80000001</v>
      </c>
      <c r="G37" s="315">
        <v>240323675.59</v>
      </c>
    </row>
    <row r="38" spans="2:7" x14ac:dyDescent="0.2">
      <c r="B38" s="276"/>
      <c r="C38" s="341" t="s">
        <v>176</v>
      </c>
      <c r="D38" s="341"/>
      <c r="E38" s="341"/>
      <c r="F38" s="310">
        <v>30000000</v>
      </c>
      <c r="G38" s="315">
        <v>0</v>
      </c>
    </row>
    <row r="39" spans="2:7" x14ac:dyDescent="0.2">
      <c r="B39" s="276"/>
      <c r="C39" s="341" t="s">
        <v>177</v>
      </c>
      <c r="D39" s="341"/>
      <c r="E39" s="341"/>
      <c r="F39" s="310">
        <v>0</v>
      </c>
      <c r="G39" s="315">
        <v>0</v>
      </c>
    </row>
    <row r="40" spans="2:7" x14ac:dyDescent="0.2">
      <c r="B40" s="276"/>
      <c r="C40" s="341" t="s">
        <v>178</v>
      </c>
      <c r="D40" s="341"/>
      <c r="E40" s="341"/>
      <c r="F40" s="310">
        <v>0</v>
      </c>
      <c r="G40" s="315">
        <v>0</v>
      </c>
    </row>
    <row r="41" spans="2:7" x14ac:dyDescent="0.2">
      <c r="B41" s="276"/>
      <c r="C41" s="341" t="s">
        <v>179</v>
      </c>
      <c r="D41" s="341"/>
      <c r="E41" s="341"/>
      <c r="F41" s="310">
        <v>0</v>
      </c>
      <c r="G41" s="315">
        <v>0</v>
      </c>
    </row>
    <row r="42" spans="2:7" x14ac:dyDescent="0.2">
      <c r="B42" s="298"/>
      <c r="C42" s="297"/>
      <c r="D42" s="297"/>
      <c r="E42" s="297"/>
      <c r="F42" s="277"/>
      <c r="G42" s="278"/>
    </row>
    <row r="43" spans="2:7" x14ac:dyDescent="0.2">
      <c r="B43" s="353" t="s">
        <v>180</v>
      </c>
      <c r="C43" s="354"/>
      <c r="D43" s="354"/>
      <c r="E43" s="354"/>
      <c r="F43" s="314">
        <v>0</v>
      </c>
      <c r="G43" s="319">
        <v>1628544.31</v>
      </c>
    </row>
    <row r="44" spans="2:7" x14ac:dyDescent="0.2">
      <c r="B44" s="276"/>
      <c r="C44" s="341" t="s">
        <v>181</v>
      </c>
      <c r="D44" s="341"/>
      <c r="E44" s="341"/>
      <c r="F44" s="310">
        <v>0</v>
      </c>
      <c r="G44" s="315">
        <v>0</v>
      </c>
    </row>
    <row r="45" spans="2:7" x14ac:dyDescent="0.2">
      <c r="B45" s="276"/>
      <c r="C45" s="341" t="s">
        <v>82</v>
      </c>
      <c r="D45" s="341"/>
      <c r="E45" s="341"/>
      <c r="F45" s="310">
        <v>0</v>
      </c>
      <c r="G45" s="315">
        <v>0</v>
      </c>
    </row>
    <row r="46" spans="2:7" x14ac:dyDescent="0.2">
      <c r="B46" s="276"/>
      <c r="C46" s="341" t="s">
        <v>182</v>
      </c>
      <c r="D46" s="341"/>
      <c r="E46" s="341"/>
      <c r="F46" s="310">
        <v>0</v>
      </c>
      <c r="G46" s="315">
        <v>1628544.31</v>
      </c>
    </row>
    <row r="47" spans="2:7" x14ac:dyDescent="0.2">
      <c r="B47" s="353" t="s">
        <v>183</v>
      </c>
      <c r="C47" s="354"/>
      <c r="D47" s="354"/>
      <c r="E47" s="354"/>
      <c r="F47" s="314">
        <v>125861991.25</v>
      </c>
      <c r="G47" s="319">
        <v>82155281.109999999</v>
      </c>
    </row>
    <row r="48" spans="2:7" x14ac:dyDescent="0.2">
      <c r="B48" s="279"/>
      <c r="C48" s="357" t="s">
        <v>184</v>
      </c>
      <c r="D48" s="357"/>
      <c r="E48" s="357"/>
      <c r="F48" s="310">
        <v>95701991.25</v>
      </c>
      <c r="G48" s="315">
        <v>82155281.109999999</v>
      </c>
    </row>
    <row r="49" spans="2:7" x14ac:dyDescent="0.2">
      <c r="B49" s="279"/>
      <c r="C49" s="357" t="s">
        <v>185</v>
      </c>
      <c r="D49" s="357"/>
      <c r="E49" s="357"/>
      <c r="F49" s="310">
        <v>30160000</v>
      </c>
      <c r="G49" s="315">
        <v>0</v>
      </c>
    </row>
    <row r="50" spans="2:7" x14ac:dyDescent="0.2">
      <c r="B50" s="279"/>
      <c r="C50" s="357" t="s">
        <v>186</v>
      </c>
      <c r="D50" s="357"/>
      <c r="E50" s="357"/>
      <c r="F50" s="310">
        <v>0</v>
      </c>
      <c r="G50" s="315">
        <v>0</v>
      </c>
    </row>
    <row r="51" spans="2:7" x14ac:dyDescent="0.2">
      <c r="B51" s="279"/>
      <c r="C51" s="357" t="s">
        <v>187</v>
      </c>
      <c r="D51" s="357"/>
      <c r="E51" s="357"/>
      <c r="F51" s="310">
        <v>0</v>
      </c>
      <c r="G51" s="315">
        <v>0</v>
      </c>
    </row>
    <row r="52" spans="2:7" x14ac:dyDescent="0.2">
      <c r="B52" s="279"/>
      <c r="C52" s="357" t="s">
        <v>188</v>
      </c>
      <c r="D52" s="357"/>
      <c r="E52" s="357"/>
      <c r="F52" s="310">
        <v>0</v>
      </c>
      <c r="G52" s="315">
        <v>0</v>
      </c>
    </row>
    <row r="53" spans="2:7" x14ac:dyDescent="0.2">
      <c r="B53" s="358" t="s">
        <v>189</v>
      </c>
      <c r="C53" s="359"/>
      <c r="D53" s="359"/>
      <c r="E53" s="359"/>
      <c r="F53" s="312">
        <v>54562332.950000003</v>
      </c>
      <c r="G53" s="319">
        <v>31596455.899999999</v>
      </c>
    </row>
    <row r="54" spans="2:7" x14ac:dyDescent="0.2">
      <c r="B54" s="279"/>
      <c r="C54" s="357" t="s">
        <v>190</v>
      </c>
      <c r="D54" s="357"/>
      <c r="E54" s="357"/>
      <c r="F54" s="310">
        <v>54562332.950000003</v>
      </c>
      <c r="G54" s="315">
        <v>30904822.899999999</v>
      </c>
    </row>
    <row r="55" spans="2:7" x14ac:dyDescent="0.2">
      <c r="B55" s="279"/>
      <c r="C55" s="357" t="s">
        <v>191</v>
      </c>
      <c r="D55" s="357"/>
      <c r="E55" s="357"/>
      <c r="F55" s="310">
        <v>0</v>
      </c>
      <c r="G55" s="315">
        <v>0</v>
      </c>
    </row>
    <row r="56" spans="2:7" x14ac:dyDescent="0.2">
      <c r="B56" s="279"/>
      <c r="C56" s="357" t="s">
        <v>192</v>
      </c>
      <c r="D56" s="357"/>
      <c r="E56" s="357"/>
      <c r="F56" s="310">
        <v>0</v>
      </c>
      <c r="G56" s="315">
        <v>0</v>
      </c>
    </row>
    <row r="57" spans="2:7" ht="28.5" customHeight="1" x14ac:dyDescent="0.2">
      <c r="B57" s="279"/>
      <c r="C57" s="357" t="s">
        <v>193</v>
      </c>
      <c r="D57" s="357"/>
      <c r="E57" s="357"/>
      <c r="F57" s="310">
        <v>0</v>
      </c>
      <c r="G57" s="315">
        <v>0</v>
      </c>
    </row>
    <row r="58" spans="2:7" x14ac:dyDescent="0.2">
      <c r="B58" s="279"/>
      <c r="C58" s="357" t="s">
        <v>194</v>
      </c>
      <c r="D58" s="357"/>
      <c r="E58" s="357"/>
      <c r="F58" s="310">
        <v>0</v>
      </c>
      <c r="G58" s="315">
        <v>0</v>
      </c>
    </row>
    <row r="59" spans="2:7" x14ac:dyDescent="0.2">
      <c r="B59" s="279"/>
      <c r="C59" s="357" t="s">
        <v>195</v>
      </c>
      <c r="D59" s="357"/>
      <c r="E59" s="357"/>
      <c r="F59" s="310">
        <v>0</v>
      </c>
      <c r="G59" s="315">
        <v>691633</v>
      </c>
    </row>
    <row r="60" spans="2:7" x14ac:dyDescent="0.2">
      <c r="B60" s="358" t="s">
        <v>196</v>
      </c>
      <c r="C60" s="359"/>
      <c r="D60" s="359"/>
      <c r="E60" s="359"/>
      <c r="F60" s="312">
        <v>0</v>
      </c>
      <c r="G60" s="319">
        <v>496165.45</v>
      </c>
    </row>
    <row r="61" spans="2:7" x14ac:dyDescent="0.2">
      <c r="B61" s="279"/>
      <c r="C61" s="357" t="s">
        <v>197</v>
      </c>
      <c r="D61" s="357"/>
      <c r="E61" s="357"/>
      <c r="F61" s="310">
        <v>0</v>
      </c>
      <c r="G61" s="315">
        <v>496165.45</v>
      </c>
    </row>
    <row r="62" spans="2:7" x14ac:dyDescent="0.2">
      <c r="B62" s="360"/>
      <c r="C62" s="341"/>
      <c r="D62" s="341"/>
      <c r="E62" s="341"/>
      <c r="F62" s="310"/>
      <c r="G62" s="315"/>
    </row>
    <row r="63" spans="2:7" x14ac:dyDescent="0.2">
      <c r="B63" s="351" t="s">
        <v>198</v>
      </c>
      <c r="C63" s="352"/>
      <c r="D63" s="352"/>
      <c r="E63" s="352"/>
      <c r="F63" s="320">
        <v>2419045093.3899999</v>
      </c>
      <c r="G63" s="321">
        <v>1816829012.1599998</v>
      </c>
    </row>
    <row r="64" spans="2:7" x14ac:dyDescent="0.2">
      <c r="B64" s="276"/>
      <c r="C64" s="274"/>
      <c r="D64" s="274"/>
      <c r="E64" s="274"/>
      <c r="F64" s="310"/>
      <c r="G64" s="315"/>
    </row>
    <row r="65" spans="2:7" x14ac:dyDescent="0.2">
      <c r="B65" s="351" t="s">
        <v>199</v>
      </c>
      <c r="C65" s="352"/>
      <c r="D65" s="352"/>
      <c r="E65" s="352"/>
      <c r="F65" s="320">
        <v>1318201628.0499997</v>
      </c>
      <c r="G65" s="321">
        <v>1325433698.4099998</v>
      </c>
    </row>
    <row r="66" spans="2:7" x14ac:dyDescent="0.2">
      <c r="B66" s="276"/>
      <c r="C66" s="274"/>
      <c r="D66" s="274"/>
      <c r="E66" s="274"/>
      <c r="F66" s="274"/>
      <c r="G66" s="280"/>
    </row>
    <row r="67" spans="2:7" x14ac:dyDescent="0.2">
      <c r="B67" s="281" t="s">
        <v>200</v>
      </c>
      <c r="C67" s="282"/>
      <c r="D67" s="282"/>
      <c r="E67" s="282"/>
      <c r="F67" s="282"/>
      <c r="G67" s="283"/>
    </row>
    <row r="68" spans="2:7" x14ac:dyDescent="0.2">
      <c r="B68" s="79" t="s">
        <v>326</v>
      </c>
      <c r="C68" s="79"/>
      <c r="D68" s="79"/>
      <c r="E68" s="79"/>
      <c r="F68" s="80"/>
      <c r="G68" s="79"/>
    </row>
    <row r="69" spans="2:7" x14ac:dyDescent="0.2">
      <c r="B69" s="79"/>
      <c r="C69" s="79"/>
      <c r="D69" s="79"/>
      <c r="E69" s="79"/>
      <c r="F69" s="80"/>
      <c r="G69" s="79"/>
    </row>
    <row r="72" spans="2:7" x14ac:dyDescent="0.2">
      <c r="G72" s="81"/>
    </row>
  </sheetData>
  <mergeCells count="60"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8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topLeftCell="A19" zoomScale="80" zoomScaleNormal="80" workbookViewId="0">
      <selection activeCell="C59" sqref="C59"/>
    </sheetView>
  </sheetViews>
  <sheetFormatPr baseColWidth="10" defaultColWidth="0" defaultRowHeight="15" zeroHeight="1" x14ac:dyDescent="0.25"/>
  <cols>
    <col min="1" max="1" width="3.42578125" style="128" customWidth="1"/>
    <col min="2" max="2" width="11.42578125" style="128" customWidth="1"/>
    <col min="3" max="3" width="76" style="128" customWidth="1"/>
    <col min="4" max="4" width="21.5703125" style="128" customWidth="1"/>
    <col min="5" max="5" width="24.7109375" style="128" customWidth="1"/>
    <col min="6" max="6" width="22.28515625" style="128" customWidth="1"/>
    <col min="7" max="7" width="21" style="128" customWidth="1"/>
    <col min="8" max="8" width="22.85546875" style="128" customWidth="1"/>
    <col min="9" max="9" width="0" style="128" hidden="1"/>
    <col min="10" max="13" width="11.42578125" style="128" hidden="1"/>
    <col min="14" max="18" width="0" style="128" hidden="1"/>
    <col min="19" max="16383" width="11.42578125" style="128" hidden="1"/>
    <col min="16384" max="16384" width="0" style="128" hidden="1"/>
  </cols>
  <sheetData>
    <row r="1" spans="1:8" ht="21.75" customHeight="1" x14ac:dyDescent="0.25"/>
    <row r="2" spans="1:8" ht="18.75" customHeight="1" x14ac:dyDescent="0.25">
      <c r="B2" s="363" t="s">
        <v>38</v>
      </c>
      <c r="C2" s="364"/>
      <c r="D2" s="364"/>
      <c r="E2" s="364"/>
      <c r="F2" s="364"/>
      <c r="G2" s="364"/>
      <c r="H2" s="365"/>
    </row>
    <row r="3" spans="1:8" ht="18.75" customHeight="1" x14ac:dyDescent="0.25">
      <c r="B3" s="366" t="s">
        <v>258</v>
      </c>
      <c r="C3" s="367"/>
      <c r="D3" s="367"/>
      <c r="E3" s="367"/>
      <c r="F3" s="367"/>
      <c r="G3" s="367"/>
      <c r="H3" s="368"/>
    </row>
    <row r="4" spans="1:8" ht="18.75" customHeight="1" x14ac:dyDescent="0.25">
      <c r="A4" s="129"/>
      <c r="B4" s="369" t="s">
        <v>323</v>
      </c>
      <c r="C4" s="370"/>
      <c r="D4" s="370"/>
      <c r="E4" s="370"/>
      <c r="F4" s="370"/>
      <c r="G4" s="370"/>
      <c r="H4" s="371"/>
    </row>
    <row r="5" spans="1:8" ht="63" x14ac:dyDescent="0.25">
      <c r="A5" s="129"/>
      <c r="B5" s="372" t="s">
        <v>202</v>
      </c>
      <c r="C5" s="373"/>
      <c r="D5" s="130" t="s">
        <v>80</v>
      </c>
      <c r="E5" s="130" t="s">
        <v>259</v>
      </c>
      <c r="F5" s="130" t="s">
        <v>260</v>
      </c>
      <c r="G5" s="130" t="s">
        <v>261</v>
      </c>
      <c r="H5" s="130" t="s">
        <v>262</v>
      </c>
    </row>
    <row r="6" spans="1:8" ht="15.75" x14ac:dyDescent="0.25">
      <c r="A6" s="129"/>
      <c r="B6" s="245"/>
      <c r="C6" s="246"/>
      <c r="D6" s="247"/>
      <c r="E6" s="248"/>
      <c r="F6" s="249"/>
      <c r="G6" s="250"/>
      <c r="H6" s="251"/>
    </row>
    <row r="7" spans="1:8" ht="15" customHeight="1" x14ac:dyDescent="0.25">
      <c r="A7" s="129"/>
      <c r="B7" s="374" t="s">
        <v>90</v>
      </c>
      <c r="C7" s="375"/>
      <c r="D7" s="252">
        <v>0</v>
      </c>
      <c r="E7" s="253">
        <v>-222291985.87</v>
      </c>
      <c r="F7" s="284">
        <v>-31824.15</v>
      </c>
      <c r="G7" s="253">
        <v>0</v>
      </c>
      <c r="H7" s="254">
        <v>-222323810.02000001</v>
      </c>
    </row>
    <row r="8" spans="1:8" ht="15.75" x14ac:dyDescent="0.25">
      <c r="A8" s="129"/>
      <c r="B8" s="255"/>
      <c r="C8" s="256"/>
      <c r="D8" s="257"/>
      <c r="E8" s="257"/>
      <c r="F8" s="257"/>
      <c r="G8" s="257"/>
      <c r="H8" s="257"/>
    </row>
    <row r="9" spans="1:8" ht="15.75" customHeight="1" x14ac:dyDescent="0.25">
      <c r="A9" s="129"/>
      <c r="B9" s="376" t="s">
        <v>265</v>
      </c>
      <c r="C9" s="377"/>
      <c r="D9" s="258">
        <v>0</v>
      </c>
      <c r="E9" s="258">
        <v>0</v>
      </c>
      <c r="F9" s="258">
        <v>0</v>
      </c>
      <c r="G9" s="258">
        <v>0</v>
      </c>
      <c r="H9" s="258">
        <v>0</v>
      </c>
    </row>
    <row r="10" spans="1:8" ht="15.75" customHeight="1" x14ac:dyDescent="0.25">
      <c r="A10" s="129"/>
      <c r="B10" s="361" t="s">
        <v>263</v>
      </c>
      <c r="C10" s="362"/>
      <c r="D10" s="259">
        <v>0</v>
      </c>
      <c r="E10" s="259">
        <v>0</v>
      </c>
      <c r="F10" s="259">
        <v>0</v>
      </c>
      <c r="G10" s="259">
        <v>0</v>
      </c>
      <c r="H10" s="257">
        <v>0</v>
      </c>
    </row>
    <row r="11" spans="1:8" ht="15.75" customHeight="1" x14ac:dyDescent="0.25">
      <c r="A11" s="129"/>
      <c r="B11" s="361" t="s">
        <v>83</v>
      </c>
      <c r="C11" s="362"/>
      <c r="D11" s="259">
        <v>0</v>
      </c>
      <c r="E11" s="259">
        <v>0</v>
      </c>
      <c r="F11" s="259">
        <v>0</v>
      </c>
      <c r="G11" s="259">
        <v>0</v>
      </c>
      <c r="H11" s="257">
        <v>0</v>
      </c>
    </row>
    <row r="12" spans="1:8" ht="15.75" customHeight="1" x14ac:dyDescent="0.25">
      <c r="A12" s="129"/>
      <c r="B12" s="361" t="s">
        <v>255</v>
      </c>
      <c r="C12" s="362"/>
      <c r="D12" s="259">
        <v>0</v>
      </c>
      <c r="E12" s="259">
        <v>0</v>
      </c>
      <c r="F12" s="259">
        <v>0</v>
      </c>
      <c r="G12" s="259">
        <v>0</v>
      </c>
      <c r="H12" s="257">
        <v>0</v>
      </c>
    </row>
    <row r="13" spans="1:8" ht="15.75" x14ac:dyDescent="0.25">
      <c r="A13" s="129"/>
      <c r="B13" s="255"/>
      <c r="C13" s="256"/>
      <c r="D13" s="260"/>
      <c r="E13" s="260"/>
      <c r="F13" s="260"/>
      <c r="G13" s="257"/>
      <c r="H13" s="257"/>
    </row>
    <row r="14" spans="1:8" ht="30" customHeight="1" x14ac:dyDescent="0.25">
      <c r="A14" s="129"/>
      <c r="B14" s="376" t="s">
        <v>266</v>
      </c>
      <c r="C14" s="377"/>
      <c r="D14" s="258">
        <v>0</v>
      </c>
      <c r="E14" s="258">
        <v>9783391872.5599995</v>
      </c>
      <c r="F14" s="258">
        <v>1176136132.98</v>
      </c>
      <c r="G14" s="261"/>
      <c r="H14" s="258">
        <v>10959528005.539999</v>
      </c>
    </row>
    <row r="15" spans="1:8" ht="15.75" customHeight="1" x14ac:dyDescent="0.25">
      <c r="A15" s="129"/>
      <c r="B15" s="361" t="s">
        <v>199</v>
      </c>
      <c r="C15" s="362"/>
      <c r="D15" s="260">
        <v>0</v>
      </c>
      <c r="E15" s="260">
        <v>0</v>
      </c>
      <c r="F15" s="259">
        <v>1176136132.98</v>
      </c>
      <c r="G15" s="259">
        <v>0</v>
      </c>
      <c r="H15" s="257">
        <v>1176136132.98</v>
      </c>
    </row>
    <row r="16" spans="1:8" ht="15.75" customHeight="1" x14ac:dyDescent="0.25">
      <c r="A16" s="129"/>
      <c r="B16" s="361" t="s">
        <v>87</v>
      </c>
      <c r="C16" s="362"/>
      <c r="D16" s="260">
        <v>0</v>
      </c>
      <c r="E16" s="259">
        <v>9783391872.5599995</v>
      </c>
      <c r="F16" s="260">
        <v>0</v>
      </c>
      <c r="G16" s="259">
        <v>0</v>
      </c>
      <c r="H16" s="257">
        <v>9783391872.5599995</v>
      </c>
    </row>
    <row r="17" spans="1:8" ht="15.75" x14ac:dyDescent="0.25">
      <c r="A17" s="129"/>
      <c r="B17" s="361" t="s">
        <v>264</v>
      </c>
      <c r="C17" s="362"/>
      <c r="D17" s="260">
        <v>0</v>
      </c>
      <c r="E17" s="259">
        <v>0</v>
      </c>
      <c r="F17" s="260">
        <v>0</v>
      </c>
      <c r="G17" s="259">
        <v>0</v>
      </c>
      <c r="H17" s="257">
        <v>0</v>
      </c>
    </row>
    <row r="18" spans="1:8" ht="15.75" x14ac:dyDescent="0.25">
      <c r="A18" s="129"/>
      <c r="B18" s="361" t="s">
        <v>89</v>
      </c>
      <c r="C18" s="362"/>
      <c r="D18" s="260">
        <v>0</v>
      </c>
      <c r="E18" s="259">
        <v>0</v>
      </c>
      <c r="F18" s="260">
        <v>0</v>
      </c>
      <c r="G18" s="259">
        <v>0</v>
      </c>
      <c r="H18" s="257">
        <v>0</v>
      </c>
    </row>
    <row r="19" spans="1:8" ht="15.75" x14ac:dyDescent="0.25">
      <c r="A19" s="129"/>
      <c r="B19" s="255"/>
      <c r="C19" s="256"/>
      <c r="D19" s="260"/>
      <c r="E19" s="257"/>
      <c r="F19" s="260"/>
      <c r="G19" s="260"/>
      <c r="H19" s="260"/>
    </row>
    <row r="20" spans="1:8" ht="15.75" x14ac:dyDescent="0.25">
      <c r="A20" s="129"/>
      <c r="B20" s="380" t="s">
        <v>267</v>
      </c>
      <c r="C20" s="381"/>
      <c r="D20" s="258">
        <v>0</v>
      </c>
      <c r="E20" s="258">
        <v>9561099886.6899986</v>
      </c>
      <c r="F20" s="258">
        <v>1176136132.98</v>
      </c>
      <c r="G20" s="258">
        <v>0</v>
      </c>
      <c r="H20" s="258">
        <v>10737236019.669998</v>
      </c>
    </row>
    <row r="21" spans="1:8" ht="15.75" x14ac:dyDescent="0.25">
      <c r="A21" s="129"/>
      <c r="B21" s="262"/>
      <c r="C21" s="263"/>
      <c r="D21" s="257"/>
      <c r="E21" s="260"/>
      <c r="F21" s="260"/>
      <c r="G21" s="257"/>
      <c r="H21" s="257"/>
    </row>
    <row r="22" spans="1:8" ht="23.45" customHeight="1" x14ac:dyDescent="0.25">
      <c r="A22" s="129"/>
      <c r="B22" s="376" t="s">
        <v>268</v>
      </c>
      <c r="C22" s="377"/>
      <c r="D22" s="258">
        <v>0</v>
      </c>
      <c r="E22" s="258">
        <v>0</v>
      </c>
      <c r="F22" s="258">
        <v>0</v>
      </c>
      <c r="G22" s="258">
        <v>0</v>
      </c>
      <c r="H22" s="258">
        <v>0</v>
      </c>
    </row>
    <row r="23" spans="1:8" ht="15.75" customHeight="1" x14ac:dyDescent="0.25">
      <c r="A23" s="129"/>
      <c r="B23" s="361" t="s">
        <v>82</v>
      </c>
      <c r="C23" s="362"/>
      <c r="D23" s="259">
        <v>0</v>
      </c>
      <c r="E23" s="259">
        <v>0</v>
      </c>
      <c r="F23" s="259">
        <v>0</v>
      </c>
      <c r="G23" s="259">
        <v>0</v>
      </c>
      <c r="H23" s="257">
        <v>0</v>
      </c>
    </row>
    <row r="24" spans="1:8" ht="15.75" customHeight="1" x14ac:dyDescent="0.25">
      <c r="A24" s="129"/>
      <c r="B24" s="361" t="s">
        <v>83</v>
      </c>
      <c r="C24" s="362"/>
      <c r="D24" s="259">
        <v>0</v>
      </c>
      <c r="E24" s="259">
        <v>0</v>
      </c>
      <c r="F24" s="259">
        <v>0</v>
      </c>
      <c r="G24" s="259">
        <v>0</v>
      </c>
      <c r="H24" s="257">
        <v>0</v>
      </c>
    </row>
    <row r="25" spans="1:8" ht="15.75" customHeight="1" x14ac:dyDescent="0.25">
      <c r="A25" s="129"/>
      <c r="B25" s="361" t="s">
        <v>255</v>
      </c>
      <c r="C25" s="362"/>
      <c r="D25" s="259">
        <v>0</v>
      </c>
      <c r="E25" s="259">
        <v>0</v>
      </c>
      <c r="F25" s="259">
        <v>0</v>
      </c>
      <c r="G25" s="259">
        <v>0</v>
      </c>
      <c r="H25" s="257">
        <v>0</v>
      </c>
    </row>
    <row r="26" spans="1:8" ht="15.75" x14ac:dyDescent="0.25">
      <c r="A26" s="129"/>
      <c r="B26" s="255"/>
      <c r="C26" s="256"/>
      <c r="D26" s="257"/>
      <c r="E26" s="260"/>
      <c r="F26" s="260"/>
      <c r="G26" s="257"/>
      <c r="H26" s="257"/>
    </row>
    <row r="27" spans="1:8" ht="15.75" customHeight="1" x14ac:dyDescent="0.25">
      <c r="A27" s="129"/>
      <c r="B27" s="376" t="s">
        <v>266</v>
      </c>
      <c r="C27" s="377"/>
      <c r="D27" s="258">
        <v>0</v>
      </c>
      <c r="E27" s="258">
        <v>2385581921.8299999</v>
      </c>
      <c r="F27" s="258">
        <v>142065495.06999969</v>
      </c>
      <c r="G27" s="258">
        <v>0</v>
      </c>
      <c r="H27" s="258">
        <v>2527647416.8999996</v>
      </c>
    </row>
    <row r="28" spans="1:8" ht="15.75" customHeight="1" x14ac:dyDescent="0.25">
      <c r="A28" s="129"/>
      <c r="B28" s="361" t="s">
        <v>199</v>
      </c>
      <c r="C28" s="362"/>
      <c r="D28" s="260">
        <v>0</v>
      </c>
      <c r="E28" s="260">
        <v>0</v>
      </c>
      <c r="F28" s="259">
        <v>1318201628.0499997</v>
      </c>
      <c r="G28" s="259">
        <v>0</v>
      </c>
      <c r="H28" s="257">
        <v>1318201628.0499997</v>
      </c>
    </row>
    <row r="29" spans="1:8" ht="15.75" customHeight="1" x14ac:dyDescent="0.25">
      <c r="A29" s="129"/>
      <c r="B29" s="361" t="s">
        <v>87</v>
      </c>
      <c r="C29" s="362"/>
      <c r="D29" s="260">
        <v>0</v>
      </c>
      <c r="E29" s="259">
        <v>1115370761.8300002</v>
      </c>
      <c r="F29" s="259">
        <v>-1176136132.98</v>
      </c>
      <c r="G29" s="259">
        <v>0</v>
      </c>
      <c r="H29" s="257">
        <v>-60765371.149999857</v>
      </c>
    </row>
    <row r="30" spans="1:8" ht="15.75" x14ac:dyDescent="0.25">
      <c r="A30" s="129"/>
      <c r="B30" s="361" t="s">
        <v>264</v>
      </c>
      <c r="C30" s="362"/>
      <c r="D30" s="260">
        <v>0</v>
      </c>
      <c r="E30" s="259">
        <v>1270211160</v>
      </c>
      <c r="F30" s="260">
        <v>0</v>
      </c>
      <c r="G30" s="259">
        <v>0</v>
      </c>
      <c r="H30" s="257">
        <v>1270211160</v>
      </c>
    </row>
    <row r="31" spans="1:8" ht="15.75" x14ac:dyDescent="0.25">
      <c r="A31" s="129"/>
      <c r="B31" s="361" t="s">
        <v>89</v>
      </c>
      <c r="C31" s="362"/>
      <c r="D31" s="260">
        <v>0</v>
      </c>
      <c r="E31" s="259">
        <v>0</v>
      </c>
      <c r="F31" s="260">
        <v>0</v>
      </c>
      <c r="G31" s="259">
        <v>0</v>
      </c>
      <c r="H31" s="257">
        <v>0</v>
      </c>
    </row>
    <row r="32" spans="1:8" ht="15.75" x14ac:dyDescent="0.25">
      <c r="A32" s="129"/>
      <c r="B32" s="255"/>
      <c r="C32" s="256"/>
      <c r="D32" s="260"/>
      <c r="E32" s="257"/>
      <c r="F32" s="260"/>
      <c r="G32" s="260"/>
      <c r="H32" s="260"/>
    </row>
    <row r="33" spans="1:8" ht="15.75" x14ac:dyDescent="0.25">
      <c r="A33" s="129"/>
      <c r="B33" s="378" t="s">
        <v>269</v>
      </c>
      <c r="C33" s="379"/>
      <c r="D33" s="264">
        <v>0</v>
      </c>
      <c r="E33" s="264">
        <v>11946681808.519999</v>
      </c>
      <c r="F33" s="264">
        <v>1318169803.8999996</v>
      </c>
      <c r="G33" s="264">
        <v>0</v>
      </c>
      <c r="H33" s="264">
        <v>13264851612.419998</v>
      </c>
    </row>
    <row r="34" spans="1:8" x14ac:dyDescent="0.25">
      <c r="B34" s="463" t="s">
        <v>326</v>
      </c>
    </row>
    <row r="35" spans="1:8" x14ac:dyDescent="0.25"/>
    <row r="36" spans="1:8" x14ac:dyDescent="0.25"/>
    <row r="37" spans="1:8" x14ac:dyDescent="0.25"/>
    <row r="38" spans="1:8" x14ac:dyDescent="0.25"/>
    <row r="39" spans="1:8" x14ac:dyDescent="0.25"/>
    <row r="40" spans="1:8" x14ac:dyDescent="0.25"/>
    <row r="41" spans="1:8" x14ac:dyDescent="0.25"/>
    <row r="42" spans="1:8" x14ac:dyDescent="0.25"/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25">
    <mergeCell ref="B33:C33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9"/>
  <sheetViews>
    <sheetView showGridLines="0" topLeftCell="A40" workbookViewId="0">
      <selection activeCell="B68" sqref="B68"/>
    </sheetView>
  </sheetViews>
  <sheetFormatPr baseColWidth="10" defaultColWidth="11.42578125" defaultRowHeight="15.75" x14ac:dyDescent="0.25"/>
  <cols>
    <col min="1" max="1" width="2.85546875" style="111" customWidth="1"/>
    <col min="2" max="2" width="84.28515625" style="111" customWidth="1"/>
    <col min="3" max="3" width="20.5703125" style="111" customWidth="1"/>
    <col min="4" max="4" width="18.5703125" style="111" bestFit="1" customWidth="1"/>
    <col min="5" max="5" width="2.85546875" style="111" customWidth="1"/>
    <col min="6" max="16384" width="11.42578125" style="111"/>
  </cols>
  <sheetData>
    <row r="1" spans="2:4" x14ac:dyDescent="0.25">
      <c r="B1" s="326" t="s">
        <v>38</v>
      </c>
      <c r="C1" s="327"/>
      <c r="D1" s="328"/>
    </row>
    <row r="2" spans="2:4" x14ac:dyDescent="0.25">
      <c r="B2" s="385" t="s">
        <v>251</v>
      </c>
      <c r="C2" s="386"/>
      <c r="D2" s="387"/>
    </row>
    <row r="3" spans="2:4" x14ac:dyDescent="0.25">
      <c r="B3" s="382" t="s">
        <v>324</v>
      </c>
      <c r="C3" s="383"/>
      <c r="D3" s="384"/>
    </row>
    <row r="4" spans="2:4" ht="16.899999999999999" customHeight="1" x14ac:dyDescent="0.25">
      <c r="B4" s="112"/>
      <c r="C4" s="113" t="s">
        <v>204</v>
      </c>
      <c r="D4" s="114" t="s">
        <v>212</v>
      </c>
    </row>
    <row r="5" spans="2:4" s="118" customFormat="1" ht="16.899999999999999" customHeight="1" x14ac:dyDescent="0.2">
      <c r="B5" s="115" t="s">
        <v>0</v>
      </c>
      <c r="C5" s="116">
        <v>95066969.149999991</v>
      </c>
      <c r="D5" s="117">
        <v>2664907507.8800006</v>
      </c>
    </row>
    <row r="6" spans="2:4" s="118" customFormat="1" ht="17.45" customHeight="1" x14ac:dyDescent="0.2">
      <c r="B6" s="119" t="s">
        <v>41</v>
      </c>
      <c r="C6" s="299">
        <v>40504636.200000003</v>
      </c>
      <c r="D6" s="300">
        <v>940594094.44000006</v>
      </c>
    </row>
    <row r="7" spans="2:4" s="118" customFormat="1" ht="13.15" customHeight="1" x14ac:dyDescent="0.2">
      <c r="B7" s="120" t="s">
        <v>43</v>
      </c>
      <c r="C7" s="285">
        <v>0</v>
      </c>
      <c r="D7" s="286">
        <v>933555194.53000009</v>
      </c>
    </row>
    <row r="8" spans="2:4" s="118" customFormat="1" ht="13.15" customHeight="1" x14ac:dyDescent="0.2">
      <c r="B8" s="120" t="s">
        <v>45</v>
      </c>
      <c r="C8" s="285">
        <v>0</v>
      </c>
      <c r="D8" s="286">
        <v>7038899.9099999741</v>
      </c>
    </row>
    <row r="9" spans="2:4" s="118" customFormat="1" ht="13.15" customHeight="1" x14ac:dyDescent="0.2">
      <c r="B9" s="120" t="s">
        <v>47</v>
      </c>
      <c r="C9" s="285">
        <v>40504636.200000003</v>
      </c>
      <c r="D9" s="267">
        <v>0</v>
      </c>
    </row>
    <row r="10" spans="2:4" s="118" customFormat="1" ht="13.15" customHeight="1" x14ac:dyDescent="0.2">
      <c r="B10" s="120" t="s">
        <v>252</v>
      </c>
      <c r="C10" s="285">
        <v>0</v>
      </c>
      <c r="D10" s="267">
        <v>0</v>
      </c>
    </row>
    <row r="11" spans="2:4" s="118" customFormat="1" ht="13.15" customHeight="1" x14ac:dyDescent="0.2">
      <c r="B11" s="120" t="s">
        <v>51</v>
      </c>
      <c r="C11" s="285">
        <v>0</v>
      </c>
      <c r="D11" s="267">
        <v>0</v>
      </c>
    </row>
    <row r="12" spans="2:4" s="118" customFormat="1" ht="13.15" customHeight="1" x14ac:dyDescent="0.2">
      <c r="B12" s="120" t="s">
        <v>53</v>
      </c>
      <c r="C12" s="285">
        <v>0</v>
      </c>
      <c r="D12" s="267">
        <v>0</v>
      </c>
    </row>
    <row r="13" spans="2:4" s="118" customFormat="1" ht="13.15" customHeight="1" x14ac:dyDescent="0.2">
      <c r="B13" s="120" t="s">
        <v>253</v>
      </c>
      <c r="C13" s="285">
        <v>0</v>
      </c>
      <c r="D13" s="267">
        <v>0</v>
      </c>
    </row>
    <row r="14" spans="2:4" s="118" customFormat="1" ht="13.15" customHeight="1" x14ac:dyDescent="0.2">
      <c r="B14" s="121"/>
      <c r="C14" s="287"/>
      <c r="D14" s="288"/>
    </row>
    <row r="15" spans="2:4" s="118" customFormat="1" ht="13.15" customHeight="1" x14ac:dyDescent="0.2">
      <c r="B15" s="115" t="s">
        <v>60</v>
      </c>
      <c r="C15" s="122">
        <v>54562332.949999988</v>
      </c>
      <c r="D15" s="289">
        <v>1724313413.4400005</v>
      </c>
    </row>
    <row r="16" spans="2:4" s="118" customFormat="1" ht="13.15" customHeight="1" x14ac:dyDescent="0.2">
      <c r="B16" s="120" t="s">
        <v>62</v>
      </c>
      <c r="C16" s="285">
        <v>0</v>
      </c>
      <c r="D16" s="267">
        <v>92962762.469999999</v>
      </c>
    </row>
    <row r="17" spans="2:4" s="118" customFormat="1" ht="13.15" customHeight="1" x14ac:dyDescent="0.2">
      <c r="B17" s="120" t="s">
        <v>64</v>
      </c>
      <c r="C17" s="285">
        <v>0</v>
      </c>
      <c r="D17" s="267">
        <v>0</v>
      </c>
    </row>
    <row r="18" spans="2:4" s="118" customFormat="1" ht="13.15" customHeight="1" x14ac:dyDescent="0.2">
      <c r="B18" s="120" t="s">
        <v>66</v>
      </c>
      <c r="C18" s="285">
        <v>0</v>
      </c>
      <c r="D18" s="267">
        <v>1358820766.4400005</v>
      </c>
    </row>
    <row r="19" spans="2:4" s="118" customFormat="1" ht="13.15" customHeight="1" x14ac:dyDescent="0.2">
      <c r="B19" s="120" t="s">
        <v>68</v>
      </c>
      <c r="C19" s="285">
        <v>0</v>
      </c>
      <c r="D19" s="267">
        <v>223396431.81</v>
      </c>
    </row>
    <row r="20" spans="2:4" s="118" customFormat="1" ht="13.15" customHeight="1" x14ac:dyDescent="0.2">
      <c r="B20" s="120" t="s">
        <v>70</v>
      </c>
      <c r="C20" s="285">
        <v>0</v>
      </c>
      <c r="D20" s="267">
        <v>37393244.160000004</v>
      </c>
    </row>
    <row r="21" spans="2:4" s="118" customFormat="1" ht="13.15" customHeight="1" x14ac:dyDescent="0.2">
      <c r="B21" s="120" t="s">
        <v>72</v>
      </c>
      <c r="C21" s="285">
        <v>54562332.949999988</v>
      </c>
      <c r="D21" s="267">
        <v>0</v>
      </c>
    </row>
    <row r="22" spans="2:4" s="118" customFormat="1" ht="13.15" customHeight="1" x14ac:dyDescent="0.2">
      <c r="B22" s="120" t="s">
        <v>74</v>
      </c>
      <c r="C22" s="285">
        <v>0</v>
      </c>
      <c r="D22" s="267">
        <v>11740208.560000002</v>
      </c>
    </row>
    <row r="23" spans="2:4" s="118" customFormat="1" ht="13.15" customHeight="1" x14ac:dyDescent="0.2">
      <c r="B23" s="120" t="s">
        <v>76</v>
      </c>
      <c r="C23" s="285">
        <v>0</v>
      </c>
      <c r="D23" s="267">
        <v>0</v>
      </c>
    </row>
    <row r="24" spans="2:4" s="118" customFormat="1" ht="13.15" customHeight="1" x14ac:dyDescent="0.2">
      <c r="B24" s="120" t="s">
        <v>77</v>
      </c>
      <c r="C24" s="285">
        <v>0</v>
      </c>
      <c r="D24" s="267">
        <v>0</v>
      </c>
    </row>
    <row r="25" spans="2:4" s="118" customFormat="1" ht="5.45" customHeight="1" x14ac:dyDescent="0.2">
      <c r="B25" s="121"/>
      <c r="C25" s="287"/>
      <c r="D25" s="288"/>
    </row>
    <row r="26" spans="2:4" s="118" customFormat="1" ht="21" customHeight="1" x14ac:dyDescent="0.2">
      <c r="B26" s="115" t="s">
        <v>10</v>
      </c>
      <c r="C26" s="122">
        <v>345265222.6099999</v>
      </c>
      <c r="D26" s="289">
        <v>303040276.63000011</v>
      </c>
    </row>
    <row r="27" spans="2:4" s="118" customFormat="1" ht="15.6" customHeight="1" x14ac:dyDescent="0.2">
      <c r="B27" s="115" t="s">
        <v>42</v>
      </c>
      <c r="C27" s="122">
        <v>367992.02999999991</v>
      </c>
      <c r="D27" s="289">
        <v>303040276.63000011</v>
      </c>
    </row>
    <row r="28" spans="2:4" s="118" customFormat="1" ht="13.15" customHeight="1" x14ac:dyDescent="0.2">
      <c r="B28" s="120" t="s">
        <v>44</v>
      </c>
      <c r="C28" s="285">
        <v>0</v>
      </c>
      <c r="D28" s="267">
        <v>126106828.10000008</v>
      </c>
    </row>
    <row r="29" spans="2:4" s="118" customFormat="1" ht="13.15" customHeight="1" x14ac:dyDescent="0.2">
      <c r="B29" s="120" t="s">
        <v>46</v>
      </c>
      <c r="C29" s="285">
        <v>0</v>
      </c>
      <c r="D29" s="267">
        <v>0</v>
      </c>
    </row>
    <row r="30" spans="2:4" s="118" customFormat="1" ht="13.15" customHeight="1" x14ac:dyDescent="0.2">
      <c r="B30" s="120" t="s">
        <v>48</v>
      </c>
      <c r="C30" s="285">
        <v>0</v>
      </c>
      <c r="D30" s="267">
        <v>176536052.12</v>
      </c>
    </row>
    <row r="31" spans="2:4" s="118" customFormat="1" ht="13.15" customHeight="1" x14ac:dyDescent="0.2">
      <c r="B31" s="120" t="s">
        <v>50</v>
      </c>
      <c r="C31" s="285">
        <v>0</v>
      </c>
      <c r="D31" s="267">
        <v>0</v>
      </c>
    </row>
    <row r="32" spans="2:4" s="118" customFormat="1" ht="13.15" customHeight="1" x14ac:dyDescent="0.2">
      <c r="B32" s="120" t="s">
        <v>52</v>
      </c>
      <c r="C32" s="285">
        <v>0</v>
      </c>
      <c r="D32" s="267">
        <v>0</v>
      </c>
    </row>
    <row r="33" spans="2:4" s="118" customFormat="1" ht="13.15" customHeight="1" x14ac:dyDescent="0.2">
      <c r="B33" s="120" t="s">
        <v>54</v>
      </c>
      <c r="C33" s="285">
        <v>367992.02999999991</v>
      </c>
      <c r="D33" s="267">
        <v>0</v>
      </c>
    </row>
    <row r="34" spans="2:4" s="118" customFormat="1" ht="13.15" customHeight="1" x14ac:dyDescent="0.2">
      <c r="B34" s="120" t="s">
        <v>56</v>
      </c>
      <c r="C34" s="285">
        <v>0</v>
      </c>
      <c r="D34" s="267">
        <v>0</v>
      </c>
    </row>
    <row r="35" spans="2:4" s="118" customFormat="1" ht="13.15" customHeight="1" x14ac:dyDescent="0.2">
      <c r="B35" s="120" t="s">
        <v>57</v>
      </c>
      <c r="C35" s="285">
        <v>0</v>
      </c>
      <c r="D35" s="267">
        <v>397396.41</v>
      </c>
    </row>
    <row r="36" spans="2:4" s="118" customFormat="1" ht="7.9" customHeight="1" x14ac:dyDescent="0.2">
      <c r="B36" s="121"/>
      <c r="C36" s="287"/>
      <c r="D36" s="288"/>
    </row>
    <row r="37" spans="2:4" s="118" customFormat="1" ht="13.15" customHeight="1" x14ac:dyDescent="0.2">
      <c r="B37" s="115" t="s">
        <v>61</v>
      </c>
      <c r="C37" s="122">
        <v>344897230.57999992</v>
      </c>
      <c r="D37" s="289">
        <v>0</v>
      </c>
    </row>
    <row r="38" spans="2:4" s="118" customFormat="1" ht="13.15" customHeight="1" x14ac:dyDescent="0.2">
      <c r="B38" s="120" t="s">
        <v>63</v>
      </c>
      <c r="C38" s="285">
        <v>0</v>
      </c>
      <c r="D38" s="267">
        <v>0</v>
      </c>
    </row>
    <row r="39" spans="2:4" s="118" customFormat="1" ht="13.15" customHeight="1" x14ac:dyDescent="0.2">
      <c r="B39" s="120" t="s">
        <v>65</v>
      </c>
      <c r="C39" s="285">
        <v>0</v>
      </c>
      <c r="D39" s="267">
        <v>0</v>
      </c>
    </row>
    <row r="40" spans="2:4" s="118" customFormat="1" ht="13.15" customHeight="1" x14ac:dyDescent="0.2">
      <c r="B40" s="120" t="s">
        <v>67</v>
      </c>
      <c r="C40" s="285">
        <v>344897230.57999992</v>
      </c>
      <c r="D40" s="267">
        <v>0</v>
      </c>
    </row>
    <row r="41" spans="2:4" s="118" customFormat="1" ht="13.15" customHeight="1" x14ac:dyDescent="0.2">
      <c r="B41" s="120" t="s">
        <v>69</v>
      </c>
      <c r="C41" s="285">
        <v>0</v>
      </c>
      <c r="D41" s="267">
        <v>0</v>
      </c>
    </row>
    <row r="42" spans="2:4" s="118" customFormat="1" ht="13.15" customHeight="1" x14ac:dyDescent="0.2">
      <c r="B42" s="120" t="s">
        <v>71</v>
      </c>
      <c r="C42" s="285">
        <v>0</v>
      </c>
      <c r="D42" s="267">
        <v>0</v>
      </c>
    </row>
    <row r="43" spans="2:4" s="118" customFormat="1" ht="13.15" customHeight="1" x14ac:dyDescent="0.2">
      <c r="B43" s="120" t="s">
        <v>73</v>
      </c>
      <c r="C43" s="285">
        <v>0</v>
      </c>
      <c r="D43" s="267">
        <v>0</v>
      </c>
    </row>
    <row r="44" spans="2:4" s="118" customFormat="1" ht="13.15" customHeight="1" x14ac:dyDescent="0.2">
      <c r="B44" s="121"/>
      <c r="C44" s="287"/>
      <c r="D44" s="288"/>
    </row>
    <row r="45" spans="2:4" s="118" customFormat="1" ht="13.15" hidden="1" customHeight="1" x14ac:dyDescent="0.2">
      <c r="B45" s="121"/>
      <c r="C45" s="287"/>
      <c r="D45" s="288"/>
    </row>
    <row r="46" spans="2:4" s="118" customFormat="1" ht="13.15" hidden="1" customHeight="1" x14ac:dyDescent="0.2">
      <c r="B46" s="121"/>
      <c r="C46" s="287"/>
      <c r="D46" s="288"/>
    </row>
    <row r="47" spans="2:4" s="118" customFormat="1" ht="13.15" hidden="1" customHeight="1" x14ac:dyDescent="0.2">
      <c r="B47" s="326" t="s">
        <v>38</v>
      </c>
      <c r="C47" s="327"/>
      <c r="D47" s="328"/>
    </row>
    <row r="48" spans="2:4" s="118" customFormat="1" ht="13.15" hidden="1" customHeight="1" x14ac:dyDescent="0.2">
      <c r="B48" s="385" t="s">
        <v>251</v>
      </c>
      <c r="C48" s="386"/>
      <c r="D48" s="387"/>
    </row>
    <row r="49" spans="2:4" s="118" customFormat="1" ht="13.15" hidden="1" customHeight="1" x14ac:dyDescent="0.2">
      <c r="B49" s="382" t="s">
        <v>324</v>
      </c>
      <c r="C49" s="383"/>
      <c r="D49" s="384"/>
    </row>
    <row r="50" spans="2:4" s="118" customFormat="1" ht="13.15" customHeight="1" x14ac:dyDescent="0.2">
      <c r="B50" s="121"/>
      <c r="C50" s="287"/>
      <c r="D50" s="288"/>
    </row>
    <row r="51" spans="2:4" s="118" customFormat="1" ht="13.15" customHeight="1" x14ac:dyDescent="0.2">
      <c r="B51" s="115" t="s">
        <v>254</v>
      </c>
      <c r="C51" s="122">
        <v>2588412788.0499997</v>
      </c>
      <c r="D51" s="289">
        <v>60797195.300001532</v>
      </c>
    </row>
    <row r="52" spans="2:4" s="118" customFormat="1" ht="24.6" customHeight="1" x14ac:dyDescent="0.2">
      <c r="B52" s="119" t="s">
        <v>80</v>
      </c>
      <c r="C52" s="290">
        <v>0</v>
      </c>
      <c r="D52" s="291">
        <v>0</v>
      </c>
    </row>
    <row r="53" spans="2:4" s="118" customFormat="1" ht="13.15" customHeight="1" x14ac:dyDescent="0.2">
      <c r="B53" s="120" t="s">
        <v>82</v>
      </c>
      <c r="C53" s="285">
        <v>0</v>
      </c>
      <c r="D53" s="267">
        <v>0</v>
      </c>
    </row>
    <row r="54" spans="2:4" s="118" customFormat="1" ht="13.15" customHeight="1" x14ac:dyDescent="0.2">
      <c r="B54" s="120" t="s">
        <v>83</v>
      </c>
      <c r="C54" s="285">
        <v>0</v>
      </c>
      <c r="D54" s="267">
        <v>0</v>
      </c>
    </row>
    <row r="55" spans="2:4" s="118" customFormat="1" ht="13.15" customHeight="1" x14ac:dyDescent="0.2">
      <c r="B55" s="120" t="s">
        <v>255</v>
      </c>
      <c r="C55" s="285">
        <v>0</v>
      </c>
      <c r="D55" s="267">
        <v>0</v>
      </c>
    </row>
    <row r="56" spans="2:4" s="118" customFormat="1" ht="13.15" customHeight="1" x14ac:dyDescent="0.2">
      <c r="B56" s="121"/>
      <c r="C56" s="287"/>
      <c r="D56" s="288"/>
    </row>
    <row r="57" spans="2:4" s="118" customFormat="1" ht="13.15" customHeight="1" x14ac:dyDescent="0.2">
      <c r="B57" s="115" t="s">
        <v>85</v>
      </c>
      <c r="C57" s="122">
        <v>2588412788.0499997</v>
      </c>
      <c r="D57" s="289">
        <v>60797195.300001532</v>
      </c>
    </row>
    <row r="58" spans="2:4" s="118" customFormat="1" ht="13.15" customHeight="1" x14ac:dyDescent="0.2">
      <c r="B58" s="120" t="s">
        <v>256</v>
      </c>
      <c r="C58" s="285">
        <v>1318201628.0499997</v>
      </c>
      <c r="D58" s="267">
        <v>0</v>
      </c>
    </row>
    <row r="59" spans="2:4" s="118" customFormat="1" ht="13.15" customHeight="1" x14ac:dyDescent="0.2">
      <c r="B59" s="120" t="s">
        <v>87</v>
      </c>
      <c r="C59" s="285">
        <v>0</v>
      </c>
      <c r="D59" s="267">
        <v>60765371.150001526</v>
      </c>
    </row>
    <row r="60" spans="2:4" s="118" customFormat="1" ht="13.15" customHeight="1" x14ac:dyDescent="0.2">
      <c r="B60" s="120" t="s">
        <v>88</v>
      </c>
      <c r="C60" s="285">
        <v>1270211160</v>
      </c>
      <c r="D60" s="267">
        <v>0</v>
      </c>
    </row>
    <row r="61" spans="2:4" s="118" customFormat="1" ht="13.15" customHeight="1" x14ac:dyDescent="0.2">
      <c r="B61" s="120" t="s">
        <v>89</v>
      </c>
      <c r="C61" s="285">
        <v>0</v>
      </c>
      <c r="D61" s="267">
        <v>0</v>
      </c>
    </row>
    <row r="62" spans="2:4" s="118" customFormat="1" ht="13.15" customHeight="1" x14ac:dyDescent="0.2">
      <c r="B62" s="120" t="s">
        <v>90</v>
      </c>
      <c r="C62" s="285">
        <v>0</v>
      </c>
      <c r="D62" s="267">
        <v>31824.15000000596</v>
      </c>
    </row>
    <row r="63" spans="2:4" s="118" customFormat="1" ht="13.15" customHeight="1" x14ac:dyDescent="0.2">
      <c r="B63" s="121"/>
      <c r="C63" s="287"/>
      <c r="D63" s="288"/>
    </row>
    <row r="64" spans="2:4" s="118" customFormat="1" ht="13.15" customHeight="1" x14ac:dyDescent="0.2">
      <c r="B64" s="115" t="s">
        <v>257</v>
      </c>
      <c r="C64" s="292">
        <v>0</v>
      </c>
      <c r="D64" s="293">
        <v>0</v>
      </c>
    </row>
    <row r="65" spans="2:4" s="118" customFormat="1" ht="13.15" customHeight="1" x14ac:dyDescent="0.2">
      <c r="B65" s="120" t="s">
        <v>92</v>
      </c>
      <c r="C65" s="285">
        <v>0</v>
      </c>
      <c r="D65" s="267">
        <v>0</v>
      </c>
    </row>
    <row r="66" spans="2:4" s="118" customFormat="1" ht="13.15" customHeight="1" x14ac:dyDescent="0.2">
      <c r="B66" s="120" t="s">
        <v>93</v>
      </c>
      <c r="C66" s="285">
        <v>0</v>
      </c>
      <c r="D66" s="267">
        <v>0</v>
      </c>
    </row>
    <row r="67" spans="2:4" s="124" customFormat="1" x14ac:dyDescent="0.25">
      <c r="B67" s="123"/>
      <c r="C67" s="301">
        <v>3028744979.8099995</v>
      </c>
      <c r="D67" s="302">
        <v>3028744979.8100023</v>
      </c>
    </row>
    <row r="68" spans="2:4" s="124" customFormat="1" x14ac:dyDescent="0.25">
      <c r="B68" s="464" t="s">
        <v>326</v>
      </c>
      <c r="C68" s="125"/>
      <c r="D68" s="125"/>
    </row>
    <row r="69" spans="2:4" s="124" customFormat="1" x14ac:dyDescent="0.25">
      <c r="B69" s="125"/>
      <c r="C69" s="125"/>
      <c r="D69" s="125"/>
    </row>
    <row r="70" spans="2:4" s="124" customFormat="1" x14ac:dyDescent="0.25">
      <c r="B70" s="125"/>
      <c r="C70" s="125"/>
      <c r="D70" s="125"/>
    </row>
    <row r="71" spans="2:4" s="124" customFormat="1" x14ac:dyDescent="0.25">
      <c r="B71" s="125"/>
      <c r="C71" s="125"/>
      <c r="D71" s="125"/>
    </row>
    <row r="72" spans="2:4" s="124" customFormat="1" x14ac:dyDescent="0.25">
      <c r="B72" s="125"/>
      <c r="C72" s="125"/>
      <c r="D72" s="125"/>
    </row>
    <row r="73" spans="2:4" s="124" customFormat="1" x14ac:dyDescent="0.25">
      <c r="B73" s="125"/>
      <c r="C73" s="125"/>
      <c r="D73" s="125"/>
    </row>
    <row r="74" spans="2:4" s="124" customFormat="1" x14ac:dyDescent="0.25">
      <c r="B74" s="125"/>
      <c r="C74" s="125"/>
      <c r="D74" s="125"/>
    </row>
    <row r="75" spans="2:4" s="124" customFormat="1" x14ac:dyDescent="0.25">
      <c r="B75" s="125"/>
      <c r="C75" s="125"/>
      <c r="D75" s="125"/>
    </row>
    <row r="76" spans="2:4" s="124" customFormat="1" x14ac:dyDescent="0.25">
      <c r="B76" s="125"/>
      <c r="C76" s="125"/>
      <c r="D76" s="125"/>
    </row>
    <row r="77" spans="2:4" x14ac:dyDescent="0.25">
      <c r="B77" s="126"/>
      <c r="C77" s="126"/>
      <c r="D77" s="126"/>
    </row>
    <row r="78" spans="2:4" x14ac:dyDescent="0.25">
      <c r="B78" s="126"/>
      <c r="C78" s="126"/>
      <c r="D78" s="126"/>
    </row>
    <row r="79" spans="2:4" x14ac:dyDescent="0.25">
      <c r="B79" s="126"/>
      <c r="C79" s="126"/>
      <c r="D79" s="126"/>
    </row>
    <row r="80" spans="2:4" x14ac:dyDescent="0.25">
      <c r="B80" s="126"/>
      <c r="C80" s="126"/>
      <c r="D80" s="126"/>
    </row>
    <row r="81" spans="2:4" x14ac:dyDescent="0.25">
      <c r="B81" s="126"/>
      <c r="C81" s="126"/>
      <c r="D81" s="126"/>
    </row>
    <row r="82" spans="2:4" x14ac:dyDescent="0.25">
      <c r="B82" s="126"/>
      <c r="C82" s="126"/>
      <c r="D82" s="126"/>
    </row>
    <row r="83" spans="2:4" x14ac:dyDescent="0.25">
      <c r="B83" s="126"/>
      <c r="C83" s="126"/>
      <c r="D83" s="126"/>
    </row>
    <row r="84" spans="2:4" x14ac:dyDescent="0.25">
      <c r="B84" s="126"/>
      <c r="C84" s="126"/>
      <c r="D84" s="126"/>
    </row>
    <row r="85" spans="2:4" x14ac:dyDescent="0.25">
      <c r="B85" s="126"/>
      <c r="C85" s="126"/>
      <c r="D85" s="126"/>
    </row>
    <row r="86" spans="2:4" x14ac:dyDescent="0.25">
      <c r="B86" s="126"/>
      <c r="C86" s="126"/>
      <c r="D86" s="126"/>
    </row>
    <row r="87" spans="2:4" x14ac:dyDescent="0.25">
      <c r="B87" s="126"/>
      <c r="C87" s="126"/>
      <c r="D87" s="126"/>
    </row>
    <row r="88" spans="2:4" x14ac:dyDescent="0.25">
      <c r="B88" s="126"/>
      <c r="C88" s="126"/>
      <c r="D88" s="126"/>
    </row>
    <row r="89" spans="2:4" x14ac:dyDescent="0.25">
      <c r="B89" s="126"/>
      <c r="C89" s="126"/>
      <c r="D89" s="126"/>
    </row>
  </sheetData>
  <mergeCells count="6">
    <mergeCell ref="B49:D49"/>
    <mergeCell ref="B1:D1"/>
    <mergeCell ref="B2:D2"/>
    <mergeCell ref="B3:D3"/>
    <mergeCell ref="B47:D47"/>
    <mergeCell ref="B48:D48"/>
  </mergeCells>
  <pageMargins left="0.25" right="0.25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8"/>
  <sheetViews>
    <sheetView showGridLines="0" topLeftCell="B61" workbookViewId="0">
      <selection activeCell="C68" sqref="C68"/>
    </sheetView>
  </sheetViews>
  <sheetFormatPr baseColWidth="10" defaultColWidth="16.42578125" defaultRowHeight="15" x14ac:dyDescent="0.25"/>
  <cols>
    <col min="1" max="1" width="13.85546875" style="83" hidden="1" customWidth="1"/>
    <col min="2" max="2" width="3.7109375" style="83" customWidth="1"/>
    <col min="3" max="4" width="2.42578125" style="83" customWidth="1"/>
    <col min="5" max="5" width="76" style="109" customWidth="1"/>
    <col min="6" max="6" width="16.85546875" style="83" bestFit="1" customWidth="1"/>
    <col min="7" max="7" width="15.140625" style="83" bestFit="1" customWidth="1"/>
    <col min="8" max="8" width="16.85546875" style="83" hidden="1" customWidth="1"/>
    <col min="9" max="9" width="58" style="83" hidden="1" customWidth="1"/>
    <col min="10" max="10" width="15.140625" style="83" hidden="1" customWidth="1"/>
    <col min="11" max="11" width="16.42578125" style="83" hidden="1" customWidth="1"/>
    <col min="12" max="16384" width="16.42578125" style="83"/>
  </cols>
  <sheetData>
    <row r="2" spans="1:8" x14ac:dyDescent="0.25">
      <c r="C2" s="397" t="s">
        <v>38</v>
      </c>
      <c r="D2" s="398"/>
      <c r="E2" s="398"/>
      <c r="F2" s="398"/>
      <c r="G2" s="399"/>
    </row>
    <row r="3" spans="1:8" x14ac:dyDescent="0.25">
      <c r="C3" s="400" t="s">
        <v>201</v>
      </c>
      <c r="D3" s="401"/>
      <c r="E3" s="401"/>
      <c r="F3" s="401"/>
      <c r="G3" s="402"/>
    </row>
    <row r="4" spans="1:8" x14ac:dyDescent="0.25">
      <c r="C4" s="403" t="s">
        <v>321</v>
      </c>
      <c r="D4" s="404"/>
      <c r="E4" s="404"/>
      <c r="F4" s="404"/>
      <c r="G4" s="405"/>
    </row>
    <row r="5" spans="1:8" x14ac:dyDescent="0.25">
      <c r="B5" s="85"/>
      <c r="C5" s="406" t="s">
        <v>202</v>
      </c>
      <c r="D5" s="407"/>
      <c r="E5" s="407"/>
      <c r="F5" s="303">
        <v>2017</v>
      </c>
      <c r="G5" s="86">
        <v>2016</v>
      </c>
    </row>
    <row r="6" spans="1:8" s="85" customFormat="1" ht="6.6" customHeight="1" x14ac:dyDescent="0.25">
      <c r="C6" s="87"/>
      <c r="D6" s="88"/>
      <c r="E6" s="88"/>
      <c r="F6" s="89"/>
      <c r="G6" s="90"/>
    </row>
    <row r="7" spans="1:8" s="85" customFormat="1" ht="15.75" customHeight="1" x14ac:dyDescent="0.25">
      <c r="C7" s="393" t="s">
        <v>203</v>
      </c>
      <c r="D7" s="394"/>
      <c r="E7" s="394"/>
      <c r="F7" s="92"/>
      <c r="G7" s="93"/>
    </row>
    <row r="8" spans="1:8" s="85" customFormat="1" x14ac:dyDescent="0.25">
      <c r="C8" s="94"/>
      <c r="D8" s="394" t="s">
        <v>204</v>
      </c>
      <c r="E8" s="394"/>
      <c r="F8" s="95">
        <v>3778119349.6699996</v>
      </c>
      <c r="G8" s="305">
        <v>3147783162.4999995</v>
      </c>
    </row>
    <row r="9" spans="1:8" s="85" customFormat="1" x14ac:dyDescent="0.25">
      <c r="A9" s="82" t="s">
        <v>22</v>
      </c>
      <c r="C9" s="94"/>
      <c r="D9" s="304"/>
      <c r="E9" s="96" t="s">
        <v>148</v>
      </c>
      <c r="F9" s="92">
        <v>1352359521.8399999</v>
      </c>
      <c r="G9" s="306">
        <v>1025949903.84</v>
      </c>
    </row>
    <row r="10" spans="1:8" s="85" customFormat="1" x14ac:dyDescent="0.25">
      <c r="A10" s="82" t="s">
        <v>120</v>
      </c>
      <c r="C10" s="94"/>
      <c r="D10" s="304"/>
      <c r="E10" s="96" t="s">
        <v>149</v>
      </c>
      <c r="F10" s="92">
        <v>0</v>
      </c>
      <c r="G10" s="306">
        <v>0</v>
      </c>
    </row>
    <row r="11" spans="1:8" s="85" customFormat="1" x14ac:dyDescent="0.25">
      <c r="A11" s="82" t="s">
        <v>121</v>
      </c>
      <c r="C11" s="94"/>
      <c r="D11" s="96"/>
      <c r="E11" s="96" t="s">
        <v>205</v>
      </c>
      <c r="F11" s="92">
        <v>0</v>
      </c>
      <c r="G11" s="306">
        <v>0</v>
      </c>
    </row>
    <row r="12" spans="1:8" s="85" customFormat="1" x14ac:dyDescent="0.25">
      <c r="A12" s="82" t="s">
        <v>23</v>
      </c>
      <c r="C12" s="94"/>
      <c r="D12" s="96"/>
      <c r="E12" s="96" t="s">
        <v>151</v>
      </c>
      <c r="F12" s="92">
        <v>176964480.97</v>
      </c>
      <c r="G12" s="306">
        <v>135854591.65000001</v>
      </c>
    </row>
    <row r="13" spans="1:8" s="85" customFormat="1" x14ac:dyDescent="0.25">
      <c r="A13" s="82" t="s">
        <v>24</v>
      </c>
      <c r="C13" s="94"/>
      <c r="D13" s="96"/>
      <c r="E13" s="96" t="s">
        <v>206</v>
      </c>
      <c r="F13" s="92">
        <v>108157486.36</v>
      </c>
      <c r="G13" s="306">
        <v>82916470.129999995</v>
      </c>
      <c r="H13" s="85" t="s">
        <v>207</v>
      </c>
    </row>
    <row r="14" spans="1:8" s="85" customFormat="1" x14ac:dyDescent="0.25">
      <c r="A14" s="82" t="s">
        <v>25</v>
      </c>
      <c r="C14" s="94"/>
      <c r="D14" s="96"/>
      <c r="E14" s="96" t="s">
        <v>153</v>
      </c>
      <c r="F14" s="92">
        <v>105006353.28</v>
      </c>
      <c r="G14" s="306">
        <v>99206794.180000007</v>
      </c>
    </row>
    <row r="15" spans="1:8" s="85" customFormat="1" x14ac:dyDescent="0.25">
      <c r="A15" s="82" t="s">
        <v>122</v>
      </c>
      <c r="C15" s="94"/>
      <c r="D15" s="96"/>
      <c r="E15" s="96" t="s">
        <v>154</v>
      </c>
      <c r="F15" s="92">
        <v>0</v>
      </c>
      <c r="G15" s="306">
        <v>0</v>
      </c>
    </row>
    <row r="16" spans="1:8" s="85" customFormat="1" ht="24" x14ac:dyDescent="0.25">
      <c r="A16" s="82" t="s">
        <v>123</v>
      </c>
      <c r="C16" s="94"/>
      <c r="D16" s="96"/>
      <c r="E16" s="96" t="s">
        <v>155</v>
      </c>
      <c r="F16" s="92">
        <v>0</v>
      </c>
      <c r="G16" s="306">
        <v>0</v>
      </c>
    </row>
    <row r="17" spans="1:9" s="85" customFormat="1" x14ac:dyDescent="0.25">
      <c r="A17" s="82" t="s">
        <v>26</v>
      </c>
      <c r="C17" s="94"/>
      <c r="D17" s="96"/>
      <c r="E17" s="96" t="s">
        <v>157</v>
      </c>
      <c r="F17" s="92">
        <v>1716686816.3599999</v>
      </c>
      <c r="G17" s="306">
        <v>1617476484.0899999</v>
      </c>
    </row>
    <row r="18" spans="1:9" s="85" customFormat="1" x14ac:dyDescent="0.25">
      <c r="A18" s="82" t="s">
        <v>27</v>
      </c>
      <c r="C18" s="94"/>
      <c r="D18" s="96"/>
      <c r="E18" s="96" t="s">
        <v>208</v>
      </c>
      <c r="F18" s="92">
        <v>277673587.98000002</v>
      </c>
      <c r="G18" s="306">
        <v>180117067.50999999</v>
      </c>
      <c r="H18" s="97">
        <v>11265970.75</v>
      </c>
      <c r="I18" s="98" t="s">
        <v>209</v>
      </c>
    </row>
    <row r="19" spans="1:9" s="85" customFormat="1" x14ac:dyDescent="0.25">
      <c r="C19" s="94"/>
      <c r="D19" s="96"/>
      <c r="E19" s="96" t="s">
        <v>210</v>
      </c>
      <c r="F19" s="92">
        <v>41271102.880000003</v>
      </c>
      <c r="G19" s="306">
        <v>6261851.1000000006</v>
      </c>
      <c r="H19" s="97">
        <v>1537807.4100000001</v>
      </c>
      <c r="I19" s="85" t="s">
        <v>211</v>
      </c>
    </row>
    <row r="20" spans="1:9" s="85" customFormat="1" x14ac:dyDescent="0.25">
      <c r="C20" s="94"/>
      <c r="D20" s="394" t="s">
        <v>212</v>
      </c>
      <c r="E20" s="394"/>
      <c r="F20" s="95">
        <v>2377127835.5900016</v>
      </c>
      <c r="G20" s="307">
        <v>2085205072.3099997</v>
      </c>
      <c r="H20" s="99"/>
    </row>
    <row r="21" spans="1:9" s="85" customFormat="1" x14ac:dyDescent="0.25">
      <c r="A21" s="82" t="s">
        <v>29</v>
      </c>
      <c r="C21" s="94"/>
      <c r="D21" s="304"/>
      <c r="E21" s="96" t="s">
        <v>168</v>
      </c>
      <c r="F21" s="92">
        <v>956417203.54999995</v>
      </c>
      <c r="G21" s="306">
        <v>910794201.94000006</v>
      </c>
    </row>
    <row r="22" spans="1:9" s="85" customFormat="1" x14ac:dyDescent="0.25">
      <c r="A22" s="82" t="s">
        <v>30</v>
      </c>
      <c r="C22" s="94"/>
      <c r="D22" s="304"/>
      <c r="E22" s="96" t="s">
        <v>169</v>
      </c>
      <c r="F22" s="92">
        <v>252249792.44</v>
      </c>
      <c r="G22" s="306">
        <v>80019689.069999993</v>
      </c>
    </row>
    <row r="23" spans="1:9" s="85" customFormat="1" x14ac:dyDescent="0.25">
      <c r="A23" s="82" t="s">
        <v>31</v>
      </c>
      <c r="C23" s="94"/>
      <c r="D23" s="304"/>
      <c r="E23" s="96" t="s">
        <v>170</v>
      </c>
      <c r="F23" s="92">
        <v>713794849.80999994</v>
      </c>
      <c r="G23" s="306">
        <v>449771970.86000001</v>
      </c>
      <c r="H23" s="268"/>
      <c r="I23" s="85" t="s">
        <v>213</v>
      </c>
    </row>
    <row r="24" spans="1:9" s="85" customFormat="1" x14ac:dyDescent="0.25">
      <c r="A24" s="82" t="s">
        <v>128</v>
      </c>
      <c r="C24" s="94"/>
      <c r="D24" s="304"/>
      <c r="E24" s="96" t="s">
        <v>171</v>
      </c>
      <c r="F24" s="92">
        <v>0</v>
      </c>
      <c r="G24" s="306">
        <v>0</v>
      </c>
      <c r="H24" s="268"/>
      <c r="I24" s="85" t="s">
        <v>214</v>
      </c>
    </row>
    <row r="25" spans="1:9" s="85" customFormat="1" x14ac:dyDescent="0.25">
      <c r="A25" s="82" t="s">
        <v>32</v>
      </c>
      <c r="C25" s="94"/>
      <c r="D25" s="304"/>
      <c r="E25" s="96" t="s">
        <v>215</v>
      </c>
      <c r="F25" s="92">
        <v>13833333.279999999</v>
      </c>
      <c r="G25" s="306">
        <v>11078124.93</v>
      </c>
      <c r="H25" s="268"/>
      <c r="I25" s="85" t="s">
        <v>216</v>
      </c>
    </row>
    <row r="26" spans="1:9" s="85" customFormat="1" x14ac:dyDescent="0.25">
      <c r="A26" s="82" t="s">
        <v>129</v>
      </c>
      <c r="C26" s="94"/>
      <c r="D26" s="304"/>
      <c r="E26" s="96" t="s">
        <v>217</v>
      </c>
      <c r="F26" s="92">
        <v>0</v>
      </c>
      <c r="G26" s="306">
        <v>0</v>
      </c>
      <c r="H26" s="269"/>
      <c r="I26" s="85" t="s">
        <v>218</v>
      </c>
    </row>
    <row r="27" spans="1:9" s="85" customFormat="1" x14ac:dyDescent="0.25">
      <c r="A27" s="82" t="s">
        <v>33</v>
      </c>
      <c r="C27" s="94"/>
      <c r="D27" s="304"/>
      <c r="E27" s="96" t="s">
        <v>174</v>
      </c>
      <c r="F27" s="92">
        <v>14543509.310000001</v>
      </c>
      <c r="G27" s="306">
        <v>8964903</v>
      </c>
      <c r="H27" s="269"/>
      <c r="I27" s="100" t="s">
        <v>219</v>
      </c>
    </row>
    <row r="28" spans="1:9" s="85" customFormat="1" x14ac:dyDescent="0.25">
      <c r="A28" s="82" t="s">
        <v>34</v>
      </c>
      <c r="C28" s="94"/>
      <c r="D28" s="304"/>
      <c r="E28" s="96" t="s">
        <v>175</v>
      </c>
      <c r="F28" s="92">
        <v>257782080.80000001</v>
      </c>
      <c r="G28" s="306">
        <v>240323675.59</v>
      </c>
      <c r="H28" s="268"/>
      <c r="I28" s="100" t="s">
        <v>219</v>
      </c>
    </row>
    <row r="29" spans="1:9" s="85" customFormat="1" x14ac:dyDescent="0.25">
      <c r="A29" s="82" t="s">
        <v>130</v>
      </c>
      <c r="C29" s="94"/>
      <c r="D29" s="304"/>
      <c r="E29" s="96" t="s">
        <v>176</v>
      </c>
      <c r="F29" s="92">
        <v>30000000</v>
      </c>
      <c r="G29" s="306">
        <v>0</v>
      </c>
      <c r="H29" s="268"/>
      <c r="I29" s="85" t="s">
        <v>220</v>
      </c>
    </row>
    <row r="30" spans="1:9" s="85" customFormat="1" x14ac:dyDescent="0.25">
      <c r="A30" s="82" t="s">
        <v>131</v>
      </c>
      <c r="C30" s="94"/>
      <c r="D30" s="304"/>
      <c r="E30" s="96" t="s">
        <v>177</v>
      </c>
      <c r="F30" s="92">
        <v>0</v>
      </c>
      <c r="G30" s="306">
        <v>0</v>
      </c>
      <c r="H30" s="268"/>
      <c r="I30" s="85" t="s">
        <v>221</v>
      </c>
    </row>
    <row r="31" spans="1:9" s="85" customFormat="1" x14ac:dyDescent="0.25">
      <c r="A31" s="82" t="s">
        <v>132</v>
      </c>
      <c r="C31" s="94"/>
      <c r="D31" s="304"/>
      <c r="E31" s="96" t="s">
        <v>178</v>
      </c>
      <c r="F31" s="92">
        <v>0</v>
      </c>
      <c r="G31" s="306">
        <v>0</v>
      </c>
      <c r="H31" s="268"/>
      <c r="I31" s="85" t="s">
        <v>222</v>
      </c>
    </row>
    <row r="32" spans="1:9" s="85" customFormat="1" x14ac:dyDescent="0.25">
      <c r="A32" s="82" t="s">
        <v>133</v>
      </c>
      <c r="C32" s="94"/>
      <c r="D32" s="304"/>
      <c r="E32" s="96" t="s">
        <v>179</v>
      </c>
      <c r="F32" s="92">
        <v>0</v>
      </c>
      <c r="G32" s="306">
        <v>0</v>
      </c>
      <c r="H32" s="270"/>
      <c r="I32" s="85" t="s">
        <v>223</v>
      </c>
    </row>
    <row r="33" spans="1:9" s="85" customFormat="1" x14ac:dyDescent="0.25">
      <c r="A33" s="82" t="s">
        <v>134</v>
      </c>
      <c r="C33" s="94"/>
      <c r="D33" s="304"/>
      <c r="E33" s="96" t="s">
        <v>224</v>
      </c>
      <c r="F33" s="92">
        <v>0</v>
      </c>
      <c r="G33" s="306">
        <v>0</v>
      </c>
      <c r="H33" s="270"/>
      <c r="I33" s="85" t="s">
        <v>225</v>
      </c>
    </row>
    <row r="34" spans="1:9" s="85" customFormat="1" x14ac:dyDescent="0.25">
      <c r="A34" s="82" t="s">
        <v>135</v>
      </c>
      <c r="C34" s="94"/>
      <c r="D34" s="304"/>
      <c r="E34" s="96" t="s">
        <v>82</v>
      </c>
      <c r="F34" s="92">
        <v>0</v>
      </c>
      <c r="G34" s="306">
        <v>0</v>
      </c>
      <c r="H34" s="270"/>
      <c r="I34" s="85" t="s">
        <v>226</v>
      </c>
    </row>
    <row r="35" spans="1:9" s="85" customFormat="1" x14ac:dyDescent="0.25">
      <c r="A35" s="82" t="s">
        <v>136</v>
      </c>
      <c r="C35" s="94"/>
      <c r="D35" s="304"/>
      <c r="E35" s="96" t="s">
        <v>182</v>
      </c>
      <c r="F35" s="92">
        <v>0</v>
      </c>
      <c r="G35" s="306">
        <v>1628544.31</v>
      </c>
      <c r="H35" s="270"/>
      <c r="I35" s="101" t="s">
        <v>227</v>
      </c>
    </row>
    <row r="36" spans="1:9" s="85" customFormat="1" x14ac:dyDescent="0.25">
      <c r="A36" s="82" t="s">
        <v>144</v>
      </c>
      <c r="C36" s="94"/>
      <c r="D36" s="304"/>
      <c r="E36" s="96" t="s">
        <v>228</v>
      </c>
      <c r="F36" s="92">
        <v>138507066.40000159</v>
      </c>
      <c r="G36" s="306">
        <v>382623962.60999995</v>
      </c>
      <c r="H36" s="271"/>
      <c r="I36" s="102" t="s">
        <v>229</v>
      </c>
    </row>
    <row r="37" spans="1:9" s="85" customFormat="1" x14ac:dyDescent="0.25">
      <c r="C37" s="395" t="s">
        <v>230</v>
      </c>
      <c r="D37" s="396"/>
      <c r="E37" s="396"/>
      <c r="F37" s="103">
        <v>1400991514.079998</v>
      </c>
      <c r="G37" s="308">
        <v>1062578090.1899998</v>
      </c>
      <c r="H37" s="270"/>
      <c r="I37" s="104" t="s">
        <v>231</v>
      </c>
    </row>
    <row r="38" spans="1:9" s="85" customFormat="1" ht="13.35" customHeight="1" x14ac:dyDescent="0.25">
      <c r="C38" s="105"/>
      <c r="D38" s="106"/>
      <c r="E38" s="106"/>
      <c r="F38" s="92"/>
      <c r="G38" s="93"/>
      <c r="H38" s="270"/>
      <c r="I38" s="85" t="s">
        <v>232</v>
      </c>
    </row>
    <row r="39" spans="1:9" s="85" customFormat="1" ht="13.35" customHeight="1" x14ac:dyDescent="0.25">
      <c r="C39" s="393" t="s">
        <v>233</v>
      </c>
      <c r="D39" s="394"/>
      <c r="E39" s="394"/>
      <c r="F39" s="92"/>
      <c r="G39" s="93"/>
      <c r="H39" s="268"/>
    </row>
    <row r="40" spans="1:9" s="85" customFormat="1" ht="13.35" customHeight="1" x14ac:dyDescent="0.25">
      <c r="C40" s="94"/>
      <c r="D40" s="394" t="s">
        <v>204</v>
      </c>
      <c r="E40" s="394"/>
      <c r="F40" s="95">
        <v>0</v>
      </c>
      <c r="G40" s="137">
        <v>0</v>
      </c>
      <c r="H40" s="269"/>
    </row>
    <row r="41" spans="1:9" s="85" customFormat="1" x14ac:dyDescent="0.25">
      <c r="C41" s="94"/>
      <c r="D41" s="96"/>
      <c r="E41" s="96" t="s">
        <v>66</v>
      </c>
      <c r="F41" s="92">
        <v>0</v>
      </c>
      <c r="G41" s="93">
        <v>0</v>
      </c>
    </row>
    <row r="42" spans="1:9" s="85" customFormat="1" x14ac:dyDescent="0.25">
      <c r="C42" s="94"/>
      <c r="D42" s="96"/>
      <c r="E42" s="96" t="s">
        <v>68</v>
      </c>
      <c r="F42" s="92">
        <v>0</v>
      </c>
      <c r="G42" s="93">
        <v>0</v>
      </c>
    </row>
    <row r="43" spans="1:9" s="85" customFormat="1" x14ac:dyDescent="0.25">
      <c r="C43" s="94"/>
      <c r="D43" s="96"/>
      <c r="E43" s="96" t="s">
        <v>234</v>
      </c>
      <c r="F43" s="92">
        <v>0</v>
      </c>
      <c r="G43" s="93">
        <v>0</v>
      </c>
      <c r="H43" s="99">
        <v>449363015</v>
      </c>
      <c r="I43" s="85" t="s">
        <v>235</v>
      </c>
    </row>
    <row r="44" spans="1:9" s="85" customFormat="1" x14ac:dyDescent="0.25">
      <c r="C44" s="94"/>
      <c r="D44" s="394" t="s">
        <v>212</v>
      </c>
      <c r="E44" s="394"/>
      <c r="F44" s="95">
        <v>509935506.76000053</v>
      </c>
      <c r="G44" s="137">
        <v>199093668.40000004</v>
      </c>
      <c r="I44" s="85" t="s">
        <v>236</v>
      </c>
    </row>
    <row r="45" spans="1:9" s="85" customFormat="1" x14ac:dyDescent="0.25">
      <c r="C45" s="94"/>
      <c r="D45" s="96"/>
      <c r="E45" s="96" t="s">
        <v>66</v>
      </c>
      <c r="F45" s="92">
        <v>148880114.02000052</v>
      </c>
      <c r="G45" s="93">
        <v>122978150.26000002</v>
      </c>
    </row>
    <row r="46" spans="1:9" s="85" customFormat="1" x14ac:dyDescent="0.25">
      <c r="C46" s="94"/>
      <c r="D46" s="304"/>
      <c r="E46" s="96" t="s">
        <v>68</v>
      </c>
      <c r="F46" s="92">
        <v>218959177.55000001</v>
      </c>
      <c r="G46" s="93">
        <v>504595</v>
      </c>
    </row>
    <row r="47" spans="1:9" s="85" customFormat="1" x14ac:dyDescent="0.25">
      <c r="C47" s="94"/>
      <c r="D47" s="96"/>
      <c r="E47" s="96" t="s">
        <v>237</v>
      </c>
      <c r="F47" s="92">
        <v>142096215.19</v>
      </c>
      <c r="G47" s="93">
        <v>75610923.140000015</v>
      </c>
    </row>
    <row r="48" spans="1:9" s="85" customFormat="1" x14ac:dyDescent="0.25">
      <c r="C48" s="395" t="s">
        <v>238</v>
      </c>
      <c r="D48" s="396"/>
      <c r="E48" s="396"/>
      <c r="F48" s="107">
        <v>-509935506.76000053</v>
      </c>
      <c r="G48" s="141">
        <v>-199093668.40000004</v>
      </c>
    </row>
    <row r="49" spans="3:10" s="85" customFormat="1" x14ac:dyDescent="0.25">
      <c r="C49" s="105"/>
      <c r="D49" s="106"/>
      <c r="E49" s="106"/>
      <c r="F49" s="92"/>
      <c r="G49" s="93"/>
      <c r="H49" s="99">
        <v>367839291.57000053</v>
      </c>
      <c r="J49" s="91">
        <v>728543905</v>
      </c>
    </row>
    <row r="50" spans="3:10" s="85" customFormat="1" x14ac:dyDescent="0.25">
      <c r="C50" s="393" t="s">
        <v>239</v>
      </c>
      <c r="D50" s="394"/>
      <c r="E50" s="394"/>
      <c r="F50" s="92"/>
      <c r="G50" s="93"/>
      <c r="J50" s="91">
        <v>274783439.13</v>
      </c>
    </row>
    <row r="51" spans="3:10" s="85" customFormat="1" x14ac:dyDescent="0.25">
      <c r="C51" s="94"/>
      <c r="D51" s="394" t="s">
        <v>204</v>
      </c>
      <c r="E51" s="394"/>
      <c r="F51" s="95">
        <v>188960220.02000001</v>
      </c>
      <c r="G51" s="137">
        <v>0</v>
      </c>
      <c r="J51" s="108">
        <v>453760465.87</v>
      </c>
    </row>
    <row r="52" spans="3:10" s="85" customFormat="1" x14ac:dyDescent="0.25">
      <c r="C52" s="94"/>
      <c r="D52" s="96"/>
      <c r="E52" s="96" t="s">
        <v>240</v>
      </c>
      <c r="F52" s="92">
        <v>0</v>
      </c>
      <c r="G52" s="93">
        <v>0</v>
      </c>
      <c r="H52" s="127">
        <v>172257435.70999998</v>
      </c>
    </row>
    <row r="53" spans="3:10" s="85" customFormat="1" x14ac:dyDescent="0.25">
      <c r="C53" s="94"/>
      <c r="D53" s="304"/>
      <c r="E53" s="96" t="s">
        <v>241</v>
      </c>
      <c r="F53" s="92">
        <v>188960220.02000001</v>
      </c>
      <c r="G53" s="93">
        <v>0</v>
      </c>
      <c r="H53" s="127">
        <v>188960220.02000001</v>
      </c>
    </row>
    <row r="54" spans="3:10" s="85" customFormat="1" x14ac:dyDescent="0.25">
      <c r="C54" s="94"/>
      <c r="D54" s="304"/>
      <c r="E54" s="96" t="s">
        <v>242</v>
      </c>
      <c r="F54" s="92">
        <v>0</v>
      </c>
      <c r="G54" s="93">
        <v>0</v>
      </c>
      <c r="H54" s="108">
        <v>-16702784.310000032</v>
      </c>
    </row>
    <row r="55" spans="3:10" s="85" customFormat="1" x14ac:dyDescent="0.25">
      <c r="C55" s="94"/>
      <c r="D55" s="304"/>
      <c r="E55" s="96" t="s">
        <v>243</v>
      </c>
      <c r="F55" s="92">
        <v>0</v>
      </c>
      <c r="G55" s="93">
        <v>0</v>
      </c>
    </row>
    <row r="56" spans="3:10" s="85" customFormat="1" x14ac:dyDescent="0.25">
      <c r="C56" s="94"/>
      <c r="D56" s="394" t="s">
        <v>212</v>
      </c>
      <c r="E56" s="394"/>
      <c r="F56" s="95">
        <v>146461032.81</v>
      </c>
      <c r="G56" s="137">
        <v>246878406.05000001</v>
      </c>
      <c r="H56" s="85">
        <v>14187902.060000001</v>
      </c>
    </row>
    <row r="57" spans="3:10" s="85" customFormat="1" x14ac:dyDescent="0.25">
      <c r="C57" s="94"/>
      <c r="D57" s="96"/>
      <c r="E57" s="96" t="s">
        <v>244</v>
      </c>
      <c r="F57" s="92"/>
      <c r="G57" s="93"/>
      <c r="H57" s="108">
        <v>-2514882.2500000317</v>
      </c>
    </row>
    <row r="58" spans="3:10" s="85" customFormat="1" x14ac:dyDescent="0.25">
      <c r="C58" s="94"/>
      <c r="D58" s="304"/>
      <c r="E58" s="96" t="s">
        <v>241</v>
      </c>
      <c r="F58" s="92">
        <v>20599041.559999999</v>
      </c>
      <c r="G58" s="93">
        <v>164723124.94000003</v>
      </c>
      <c r="H58" s="127">
        <v>2514882.25</v>
      </c>
    </row>
    <row r="59" spans="3:10" s="85" customFormat="1" x14ac:dyDescent="0.25">
      <c r="C59" s="94"/>
      <c r="D59" s="304"/>
      <c r="E59" s="96" t="s">
        <v>242</v>
      </c>
      <c r="F59" s="92"/>
      <c r="G59" s="93"/>
    </row>
    <row r="60" spans="3:10" s="85" customFormat="1" x14ac:dyDescent="0.25">
      <c r="C60" s="94"/>
      <c r="D60" s="304"/>
      <c r="E60" s="96" t="s">
        <v>245</v>
      </c>
      <c r="F60" s="92">
        <v>125861991.25</v>
      </c>
      <c r="G60" s="93">
        <v>82155281.109999999</v>
      </c>
      <c r="H60" s="104" t="s">
        <v>246</v>
      </c>
    </row>
    <row r="61" spans="3:10" s="85" customFormat="1" x14ac:dyDescent="0.25">
      <c r="C61" s="395" t="s">
        <v>247</v>
      </c>
      <c r="D61" s="396"/>
      <c r="E61" s="396"/>
      <c r="F61" s="107">
        <v>42499187.210000008</v>
      </c>
      <c r="G61" s="138">
        <v>-246878406.05000001</v>
      </c>
    </row>
    <row r="62" spans="3:10" s="85" customFormat="1" x14ac:dyDescent="0.25">
      <c r="C62" s="105"/>
      <c r="D62" s="106"/>
      <c r="E62" s="106"/>
      <c r="F62" s="92"/>
      <c r="G62" s="93"/>
    </row>
    <row r="63" spans="3:10" s="85" customFormat="1" x14ac:dyDescent="0.25">
      <c r="C63" s="388" t="s">
        <v>248</v>
      </c>
      <c r="D63" s="389"/>
      <c r="E63" s="389"/>
      <c r="F63" s="103">
        <v>933555194.52999759</v>
      </c>
      <c r="G63" s="309">
        <v>616606015.73999977</v>
      </c>
      <c r="J63" s="127">
        <v>660265860.83999991</v>
      </c>
    </row>
    <row r="64" spans="3:10" s="85" customFormat="1" x14ac:dyDescent="0.25">
      <c r="C64" s="105"/>
      <c r="D64" s="106"/>
      <c r="E64" s="106"/>
      <c r="F64" s="92"/>
      <c r="G64" s="93"/>
    </row>
    <row r="65" spans="1:9" s="85" customFormat="1" x14ac:dyDescent="0.25">
      <c r="A65" s="136" t="s">
        <v>1</v>
      </c>
      <c r="C65" s="395" t="s">
        <v>249</v>
      </c>
      <c r="D65" s="396"/>
      <c r="E65" s="396"/>
      <c r="F65" s="95">
        <v>672348096.17999995</v>
      </c>
      <c r="G65" s="93">
        <v>370589663.10000002</v>
      </c>
    </row>
    <row r="66" spans="1:9" s="85" customFormat="1" x14ac:dyDescent="0.25">
      <c r="A66" s="136" t="s">
        <v>1</v>
      </c>
      <c r="C66" s="388" t="s">
        <v>250</v>
      </c>
      <c r="D66" s="389"/>
      <c r="E66" s="389"/>
      <c r="F66" s="95">
        <v>1605903290.71</v>
      </c>
      <c r="G66" s="93">
        <v>987195678.60000002</v>
      </c>
      <c r="I66" s="91"/>
    </row>
    <row r="67" spans="1:9" s="85" customFormat="1" ht="13.35" customHeight="1" x14ac:dyDescent="0.25">
      <c r="C67" s="390"/>
      <c r="D67" s="391"/>
      <c r="E67" s="391"/>
      <c r="F67" s="391"/>
      <c r="G67" s="392"/>
      <c r="I67" s="91"/>
    </row>
    <row r="68" spans="1:9" x14ac:dyDescent="0.25">
      <c r="C68" s="465" t="s">
        <v>326</v>
      </c>
      <c r="I68" s="84"/>
    </row>
  </sheetData>
  <mergeCells count="20">
    <mergeCell ref="C48:E48"/>
    <mergeCell ref="C2:G2"/>
    <mergeCell ref="C3:G3"/>
    <mergeCell ref="C4:G4"/>
    <mergeCell ref="C5:E5"/>
    <mergeCell ref="C7:E7"/>
    <mergeCell ref="D8:E8"/>
    <mergeCell ref="D20:E20"/>
    <mergeCell ref="C37:E37"/>
    <mergeCell ref="C39:E39"/>
    <mergeCell ref="D40:E40"/>
    <mergeCell ref="D44:E44"/>
    <mergeCell ref="C66:E66"/>
    <mergeCell ref="C67:G67"/>
    <mergeCell ref="C50:E50"/>
    <mergeCell ref="D51:E51"/>
    <mergeCell ref="D56:E56"/>
    <mergeCell ref="C61:E61"/>
    <mergeCell ref="C63:E63"/>
    <mergeCell ref="C65:E65"/>
  </mergeCells>
  <pageMargins left="0.25" right="0.25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showGridLines="0" workbookViewId="0">
      <selection activeCell="D31" sqref="D31"/>
    </sheetView>
  </sheetViews>
  <sheetFormatPr baseColWidth="10" defaultColWidth="11.42578125" defaultRowHeight="15" zeroHeight="1" x14ac:dyDescent="0.25"/>
  <cols>
    <col min="1" max="1" width="3.28515625" style="265" customWidth="1"/>
    <col min="2" max="2" width="3" style="187" customWidth="1"/>
    <col min="3" max="3" width="23" style="187" customWidth="1"/>
    <col min="4" max="4" width="30.42578125" style="187" customWidth="1"/>
    <col min="5" max="9" width="17.5703125" style="187" customWidth="1"/>
    <col min="10" max="12" width="3" style="187" customWidth="1"/>
    <col min="13" max="19" width="11.42578125" style="187" customWidth="1"/>
    <col min="20" max="16384" width="11.42578125" style="187"/>
  </cols>
  <sheetData>
    <row r="1" spans="1:16" x14ac:dyDescent="0.25">
      <c r="I1" s="231"/>
    </row>
    <row r="2" spans="1:16" x14ac:dyDescent="0.25">
      <c r="B2" s="411" t="s">
        <v>38</v>
      </c>
      <c r="C2" s="412"/>
      <c r="D2" s="412"/>
      <c r="E2" s="412"/>
      <c r="F2" s="412"/>
      <c r="G2" s="412"/>
      <c r="H2" s="412"/>
      <c r="I2" s="412"/>
      <c r="J2" s="413"/>
      <c r="K2" s="230"/>
      <c r="L2" s="230"/>
    </row>
    <row r="3" spans="1:16" ht="15.75" customHeight="1" x14ac:dyDescent="0.25">
      <c r="B3" s="414" t="s">
        <v>303</v>
      </c>
      <c r="C3" s="415"/>
      <c r="D3" s="415"/>
      <c r="E3" s="415"/>
      <c r="F3" s="415"/>
      <c r="G3" s="415"/>
      <c r="H3" s="415"/>
      <c r="I3" s="415"/>
      <c r="J3" s="416"/>
      <c r="K3" s="230"/>
      <c r="L3" s="230"/>
      <c r="M3" s="188"/>
      <c r="N3" s="189"/>
      <c r="O3" s="189"/>
    </row>
    <row r="4" spans="1:16" ht="15.75" customHeight="1" x14ac:dyDescent="0.25">
      <c r="B4" s="417" t="s">
        <v>325</v>
      </c>
      <c r="C4" s="418"/>
      <c r="D4" s="418"/>
      <c r="E4" s="418"/>
      <c r="F4" s="418"/>
      <c r="G4" s="418"/>
      <c r="H4" s="418"/>
      <c r="I4" s="418"/>
      <c r="J4" s="419"/>
      <c r="K4" s="230"/>
      <c r="L4" s="230"/>
      <c r="M4" s="188"/>
      <c r="N4" s="189"/>
      <c r="O4" s="189"/>
    </row>
    <row r="5" spans="1:16" ht="22.5" customHeight="1" x14ac:dyDescent="0.25">
      <c r="B5" s="420" t="s">
        <v>202</v>
      </c>
      <c r="C5" s="421"/>
      <c r="D5" s="422"/>
      <c r="E5" s="221" t="s">
        <v>304</v>
      </c>
      <c r="F5" s="221" t="s">
        <v>305</v>
      </c>
      <c r="G5" s="222" t="s">
        <v>306</v>
      </c>
      <c r="H5" s="222" t="s">
        <v>307</v>
      </c>
      <c r="I5" s="223" t="s">
        <v>308</v>
      </c>
      <c r="J5" s="224"/>
      <c r="K5" s="229"/>
      <c r="L5" s="229"/>
      <c r="M5" s="190"/>
      <c r="N5" s="190"/>
      <c r="O5" s="190"/>
    </row>
    <row r="6" spans="1:16" x14ac:dyDescent="0.25">
      <c r="B6" s="423"/>
      <c r="C6" s="424"/>
      <c r="D6" s="425"/>
      <c r="E6" s="225">
        <v>1</v>
      </c>
      <c r="F6" s="225">
        <v>2</v>
      </c>
      <c r="G6" s="226">
        <v>3</v>
      </c>
      <c r="H6" s="226" t="s">
        <v>309</v>
      </c>
      <c r="I6" s="223" t="s">
        <v>310</v>
      </c>
      <c r="J6" s="224"/>
      <c r="K6" s="229"/>
      <c r="L6" s="229"/>
      <c r="M6" s="190"/>
      <c r="N6" s="190"/>
      <c r="O6" s="190"/>
    </row>
    <row r="7" spans="1:16" ht="8.25" customHeight="1" x14ac:dyDescent="0.25">
      <c r="B7" s="191"/>
      <c r="C7" s="192"/>
      <c r="D7" s="192"/>
      <c r="E7" s="193"/>
      <c r="F7" s="193"/>
      <c r="G7" s="193"/>
      <c r="H7" s="193"/>
      <c r="I7" s="192"/>
      <c r="J7" s="194"/>
      <c r="K7" s="228"/>
      <c r="L7" s="228"/>
      <c r="M7" s="189"/>
      <c r="N7" s="189"/>
      <c r="O7" s="189"/>
    </row>
    <row r="8" spans="1:16" x14ac:dyDescent="0.25">
      <c r="B8" s="426" t="s">
        <v>40</v>
      </c>
      <c r="C8" s="408"/>
      <c r="D8" s="195"/>
      <c r="E8" s="196"/>
      <c r="F8" s="196"/>
      <c r="G8" s="196"/>
      <c r="H8" s="196"/>
      <c r="I8" s="197"/>
      <c r="J8" s="198"/>
      <c r="K8" s="200"/>
      <c r="L8" s="200"/>
      <c r="M8" s="188"/>
      <c r="N8" s="189"/>
      <c r="O8" s="189"/>
    </row>
    <row r="9" spans="1:16" x14ac:dyDescent="0.25">
      <c r="B9" s="199"/>
      <c r="C9" s="195"/>
      <c r="D9" s="200"/>
      <c r="E9" s="196"/>
      <c r="F9" s="196"/>
      <c r="G9" s="196"/>
      <c r="H9" s="196"/>
      <c r="I9" s="197"/>
      <c r="J9" s="198"/>
      <c r="K9" s="200"/>
      <c r="L9" s="200"/>
      <c r="M9" s="188"/>
      <c r="N9" s="189"/>
      <c r="O9" s="189"/>
    </row>
    <row r="10" spans="1:16" x14ac:dyDescent="0.25">
      <c r="B10" s="201"/>
      <c r="C10" s="410" t="s">
        <v>41</v>
      </c>
      <c r="D10" s="410"/>
      <c r="E10" s="202">
        <v>1093831297.4200001</v>
      </c>
      <c r="F10" s="202">
        <v>14772478516</v>
      </c>
      <c r="G10" s="202">
        <v>13784608398.35</v>
      </c>
      <c r="H10" s="202">
        <v>1725617068.8799999</v>
      </c>
      <c r="I10" s="203">
        <v>631785771.46000004</v>
      </c>
      <c r="J10" s="204"/>
      <c r="K10" s="227"/>
      <c r="L10" s="227"/>
      <c r="M10" s="188"/>
      <c r="N10" s="189"/>
      <c r="O10" s="189"/>
    </row>
    <row r="11" spans="1:16" x14ac:dyDescent="0.25">
      <c r="B11" s="205"/>
      <c r="C11" s="206"/>
      <c r="D11" s="206"/>
      <c r="E11" s="207"/>
      <c r="F11" s="207"/>
      <c r="G11" s="207"/>
      <c r="H11" s="207"/>
      <c r="I11" s="208"/>
      <c r="J11" s="209"/>
      <c r="K11" s="206"/>
      <c r="L11" s="206"/>
      <c r="M11" s="188"/>
      <c r="N11" s="189"/>
      <c r="O11" s="189"/>
      <c r="P11" s="189"/>
    </row>
    <row r="12" spans="1:16" x14ac:dyDescent="0.25">
      <c r="A12" s="266"/>
      <c r="B12" s="205"/>
      <c r="C12" s="409" t="s">
        <v>43</v>
      </c>
      <c r="D12" s="409"/>
      <c r="E12" s="210">
        <v>672348096.17999995</v>
      </c>
      <c r="F12" s="210">
        <v>21375363073.619999</v>
      </c>
      <c r="G12" s="210">
        <v>20441807879.09</v>
      </c>
      <c r="H12" s="211">
        <v>1605903290.71</v>
      </c>
      <c r="I12" s="212">
        <v>933555194.53000009</v>
      </c>
      <c r="J12" s="209"/>
      <c r="K12" s="206"/>
      <c r="L12" s="206"/>
      <c r="M12" s="188"/>
      <c r="N12" s="189"/>
      <c r="O12" s="189"/>
      <c r="P12" s="189"/>
    </row>
    <row r="13" spans="1:16" x14ac:dyDescent="0.25">
      <c r="A13" s="266"/>
      <c r="B13" s="205"/>
      <c r="C13" s="409" t="s">
        <v>45</v>
      </c>
      <c r="D13" s="409"/>
      <c r="E13" s="210">
        <v>290932122.72000003</v>
      </c>
      <c r="F13" s="210">
        <v>4638103394.3500004</v>
      </c>
      <c r="G13" s="210">
        <v>4899368181.2200003</v>
      </c>
      <c r="H13" s="211">
        <v>29667335.850000001</v>
      </c>
      <c r="I13" s="212">
        <v>-261264786.87000003</v>
      </c>
      <c r="J13" s="209"/>
      <c r="K13" s="206"/>
      <c r="L13" s="206"/>
      <c r="M13" s="188"/>
      <c r="N13" s="189"/>
      <c r="O13" s="189"/>
      <c r="P13" s="189"/>
    </row>
    <row r="14" spans="1:16" x14ac:dyDescent="0.25">
      <c r="A14" s="266"/>
      <c r="B14" s="205"/>
      <c r="C14" s="409" t="s">
        <v>47</v>
      </c>
      <c r="D14" s="409"/>
      <c r="E14" s="210">
        <v>130551078.52</v>
      </c>
      <c r="F14" s="210">
        <v>38390120.469999999</v>
      </c>
      <c r="G14" s="210">
        <v>78894756.670000002</v>
      </c>
      <c r="H14" s="211">
        <v>90046442.319999993</v>
      </c>
      <c r="I14" s="212">
        <v>-40504636.200000003</v>
      </c>
      <c r="J14" s="209"/>
      <c r="K14" s="206"/>
      <c r="L14" s="206"/>
      <c r="M14" s="188"/>
      <c r="N14" s="189"/>
      <c r="O14" s="189"/>
      <c r="P14" s="189"/>
    </row>
    <row r="15" spans="1:16" x14ac:dyDescent="0.25">
      <c r="A15" s="266"/>
      <c r="B15" s="205"/>
      <c r="C15" s="409" t="s">
        <v>49</v>
      </c>
      <c r="D15" s="409"/>
      <c r="E15" s="210">
        <v>0</v>
      </c>
      <c r="F15" s="210">
        <v>0</v>
      </c>
      <c r="G15" s="210">
        <v>0</v>
      </c>
      <c r="H15" s="211">
        <v>0</v>
      </c>
      <c r="I15" s="212">
        <v>0</v>
      </c>
      <c r="J15" s="209"/>
      <c r="K15" s="206"/>
      <c r="L15" s="206"/>
      <c r="M15" s="188"/>
      <c r="N15" s="189"/>
      <c r="O15" s="189"/>
      <c r="P15" s="189" t="s">
        <v>311</v>
      </c>
    </row>
    <row r="16" spans="1:16" x14ac:dyDescent="0.25">
      <c r="A16" s="266"/>
      <c r="B16" s="205"/>
      <c r="C16" s="409" t="s">
        <v>51</v>
      </c>
      <c r="D16" s="409"/>
      <c r="E16" s="210">
        <v>0</v>
      </c>
      <c r="F16" s="210">
        <v>0</v>
      </c>
      <c r="G16" s="210">
        <v>0</v>
      </c>
      <c r="H16" s="211">
        <v>0</v>
      </c>
      <c r="I16" s="212">
        <v>0</v>
      </c>
      <c r="J16" s="209"/>
      <c r="K16" s="206"/>
      <c r="L16" s="206"/>
      <c r="M16" s="188"/>
      <c r="N16" s="189"/>
      <c r="O16" s="189"/>
      <c r="P16" s="189"/>
    </row>
    <row r="17" spans="1:16" x14ac:dyDescent="0.25">
      <c r="A17" s="266"/>
      <c r="B17" s="205"/>
      <c r="C17" s="409" t="s">
        <v>53</v>
      </c>
      <c r="D17" s="409"/>
      <c r="E17" s="210">
        <v>0</v>
      </c>
      <c r="F17" s="210">
        <v>0</v>
      </c>
      <c r="G17" s="210">
        <v>0</v>
      </c>
      <c r="H17" s="211">
        <v>0</v>
      </c>
      <c r="I17" s="212">
        <v>0</v>
      </c>
      <c r="J17" s="209"/>
      <c r="K17" s="206"/>
      <c r="L17" s="206"/>
      <c r="M17" s="188"/>
      <c r="N17" s="189" t="s">
        <v>311</v>
      </c>
      <c r="O17" s="189"/>
      <c r="P17" s="189"/>
    </row>
    <row r="18" spans="1:16" x14ac:dyDescent="0.25">
      <c r="A18" s="266"/>
      <c r="B18" s="205"/>
      <c r="C18" s="409" t="s">
        <v>55</v>
      </c>
      <c r="D18" s="409"/>
      <c r="E18" s="210">
        <v>0</v>
      </c>
      <c r="F18" s="210">
        <v>0</v>
      </c>
      <c r="G18" s="210">
        <v>0</v>
      </c>
      <c r="H18" s="211">
        <v>0</v>
      </c>
      <c r="I18" s="212">
        <v>0</v>
      </c>
      <c r="J18" s="209"/>
      <c r="K18" s="206"/>
      <c r="L18" s="206"/>
    </row>
    <row r="19" spans="1:16" x14ac:dyDescent="0.25">
      <c r="B19" s="205"/>
      <c r="C19" s="213"/>
      <c r="D19" s="213"/>
      <c r="E19" s="214"/>
      <c r="F19" s="214"/>
      <c r="G19" s="214"/>
      <c r="H19" s="214"/>
      <c r="I19" s="215"/>
      <c r="J19" s="209"/>
      <c r="K19" s="206"/>
      <c r="L19" s="206"/>
    </row>
    <row r="20" spans="1:16" x14ac:dyDescent="0.25">
      <c r="B20" s="201"/>
      <c r="C20" s="410" t="s">
        <v>60</v>
      </c>
      <c r="D20" s="410"/>
      <c r="E20" s="202">
        <v>12183733139.120001</v>
      </c>
      <c r="F20" s="202">
        <v>1778707583.5799999</v>
      </c>
      <c r="G20" s="202">
        <v>1424456269.49</v>
      </c>
      <c r="H20" s="202">
        <v>13853484219.610001</v>
      </c>
      <c r="I20" s="203">
        <v>1669751080.4900005</v>
      </c>
      <c r="J20" s="204"/>
      <c r="K20" s="227"/>
      <c r="L20" s="227"/>
    </row>
    <row r="21" spans="1:16" x14ac:dyDescent="0.25">
      <c r="B21" s="205"/>
      <c r="C21" s="206"/>
      <c r="D21" s="213"/>
      <c r="E21" s="207"/>
      <c r="F21" s="207"/>
      <c r="G21" s="207"/>
      <c r="H21" s="207"/>
      <c r="I21" s="208"/>
      <c r="J21" s="209"/>
      <c r="K21" s="206"/>
      <c r="L21" s="206"/>
    </row>
    <row r="22" spans="1:16" x14ac:dyDescent="0.25">
      <c r="A22" s="266"/>
      <c r="B22" s="205"/>
      <c r="C22" s="409" t="s">
        <v>62</v>
      </c>
      <c r="D22" s="409"/>
      <c r="E22" s="210">
        <v>133577475.06</v>
      </c>
      <c r="F22" s="210">
        <v>5052562421.3400002</v>
      </c>
      <c r="G22" s="210">
        <v>4959599658.8699999</v>
      </c>
      <c r="H22" s="211">
        <v>226540237.53</v>
      </c>
      <c r="I22" s="212">
        <v>92962762.469999999</v>
      </c>
      <c r="J22" s="209"/>
      <c r="K22" s="206"/>
      <c r="L22" s="206"/>
    </row>
    <row r="23" spans="1:16" x14ac:dyDescent="0.25">
      <c r="A23" s="266"/>
      <c r="B23" s="205"/>
      <c r="C23" s="409" t="s">
        <v>64</v>
      </c>
      <c r="D23" s="409"/>
      <c r="E23" s="210">
        <v>0</v>
      </c>
      <c r="F23" s="210">
        <v>0</v>
      </c>
      <c r="G23" s="210">
        <v>0</v>
      </c>
      <c r="H23" s="211">
        <v>0</v>
      </c>
      <c r="I23" s="212">
        <v>0</v>
      </c>
      <c r="J23" s="209"/>
      <c r="K23" s="206"/>
      <c r="L23" s="206"/>
    </row>
    <row r="24" spans="1:16" x14ac:dyDescent="0.25">
      <c r="A24" s="266"/>
      <c r="B24" s="205"/>
      <c r="C24" s="409" t="s">
        <v>66</v>
      </c>
      <c r="D24" s="409"/>
      <c r="E24" s="210">
        <v>11833084954.459999</v>
      </c>
      <c r="F24" s="210">
        <v>1479926514.99</v>
      </c>
      <c r="G24" s="210">
        <v>121105748.55</v>
      </c>
      <c r="H24" s="211">
        <v>13191905720.9</v>
      </c>
      <c r="I24" s="212">
        <v>1358820766.4400005</v>
      </c>
      <c r="J24" s="209"/>
      <c r="K24" s="206"/>
      <c r="L24" s="206"/>
    </row>
    <row r="25" spans="1:16" x14ac:dyDescent="0.25">
      <c r="A25" s="266"/>
      <c r="B25" s="205"/>
      <c r="C25" s="409" t="s">
        <v>312</v>
      </c>
      <c r="D25" s="409"/>
      <c r="E25" s="210">
        <v>491714441.04000002</v>
      </c>
      <c r="F25" s="210">
        <v>311996947.42000002</v>
      </c>
      <c r="G25" s="210">
        <v>88600515.609999999</v>
      </c>
      <c r="H25" s="211">
        <v>715110872.85000002</v>
      </c>
      <c r="I25" s="212">
        <v>223396431.81</v>
      </c>
      <c r="J25" s="209"/>
      <c r="K25" s="206"/>
      <c r="L25" s="206"/>
    </row>
    <row r="26" spans="1:16" x14ac:dyDescent="0.25">
      <c r="A26" s="266"/>
      <c r="B26" s="205"/>
      <c r="C26" s="409" t="s">
        <v>70</v>
      </c>
      <c r="D26" s="409"/>
      <c r="E26" s="210">
        <v>24406946.079999998</v>
      </c>
      <c r="F26" s="210">
        <v>44577030.170000002</v>
      </c>
      <c r="G26" s="210">
        <v>7183786.0099999998</v>
      </c>
      <c r="H26" s="211">
        <v>61800190.240000002</v>
      </c>
      <c r="I26" s="212">
        <v>37393244.160000004</v>
      </c>
      <c r="J26" s="209"/>
      <c r="K26" s="206"/>
      <c r="L26" s="206"/>
    </row>
    <row r="27" spans="1:16" x14ac:dyDescent="0.25">
      <c r="A27" s="266"/>
      <c r="B27" s="205"/>
      <c r="C27" s="409" t="s">
        <v>72</v>
      </c>
      <c r="D27" s="409"/>
      <c r="E27" s="210">
        <v>-337801736.31</v>
      </c>
      <c r="F27" s="210">
        <v>0</v>
      </c>
      <c r="G27" s="210">
        <v>54562332.950000003</v>
      </c>
      <c r="H27" s="211">
        <v>-392364069.25999999</v>
      </c>
      <c r="I27" s="212">
        <v>-54562332.949999988</v>
      </c>
      <c r="J27" s="209"/>
      <c r="K27" s="206"/>
      <c r="L27" s="206"/>
    </row>
    <row r="28" spans="1:16" x14ac:dyDescent="0.25">
      <c r="A28" s="266"/>
      <c r="B28" s="205"/>
      <c r="C28" s="409" t="s">
        <v>74</v>
      </c>
      <c r="D28" s="409"/>
      <c r="E28" s="210">
        <v>38751058.789999999</v>
      </c>
      <c r="F28" s="210">
        <v>11740208.560000001</v>
      </c>
      <c r="G28" s="210">
        <v>0</v>
      </c>
      <c r="H28" s="211">
        <v>50491267.350000001</v>
      </c>
      <c r="I28" s="212">
        <v>11740208.560000002</v>
      </c>
      <c r="J28" s="209"/>
      <c r="K28" s="206"/>
      <c r="L28" s="206"/>
    </row>
    <row r="29" spans="1:16" x14ac:dyDescent="0.25">
      <c r="A29" s="266"/>
      <c r="B29" s="205"/>
      <c r="C29" s="409" t="s">
        <v>76</v>
      </c>
      <c r="D29" s="409"/>
      <c r="E29" s="210">
        <v>0</v>
      </c>
      <c r="F29" s="210">
        <v>0</v>
      </c>
      <c r="G29" s="210">
        <v>0</v>
      </c>
      <c r="H29" s="211">
        <v>0</v>
      </c>
      <c r="I29" s="212">
        <v>0</v>
      </c>
      <c r="J29" s="209"/>
      <c r="K29" s="206"/>
      <c r="L29" s="206"/>
    </row>
    <row r="30" spans="1:16" x14ac:dyDescent="0.25">
      <c r="A30" s="266"/>
      <c r="B30" s="205"/>
      <c r="C30" s="409" t="s">
        <v>77</v>
      </c>
      <c r="D30" s="409"/>
      <c r="E30" s="210">
        <v>0</v>
      </c>
      <c r="F30" s="210">
        <v>0</v>
      </c>
      <c r="G30" s="210">
        <v>0</v>
      </c>
      <c r="H30" s="211">
        <v>0</v>
      </c>
      <c r="I30" s="212">
        <v>0</v>
      </c>
      <c r="J30" s="209"/>
      <c r="K30" s="206"/>
      <c r="L30" s="206"/>
    </row>
    <row r="31" spans="1:16" x14ac:dyDescent="0.25">
      <c r="B31" s="205"/>
      <c r="C31" s="213"/>
      <c r="D31" s="213"/>
      <c r="E31" s="207"/>
      <c r="F31" s="207"/>
      <c r="G31" s="207"/>
      <c r="H31" s="207"/>
      <c r="I31" s="208"/>
      <c r="J31" s="209"/>
      <c r="K31" s="206"/>
      <c r="L31" s="206"/>
    </row>
    <row r="32" spans="1:16" x14ac:dyDescent="0.25">
      <c r="B32" s="216"/>
      <c r="C32" s="408" t="s">
        <v>313</v>
      </c>
      <c r="D32" s="408"/>
      <c r="E32" s="202">
        <v>13277564436.540001</v>
      </c>
      <c r="F32" s="202">
        <v>16538613302.75</v>
      </c>
      <c r="G32" s="202">
        <v>15183919074.18</v>
      </c>
      <c r="H32" s="202">
        <v>15579101288.49</v>
      </c>
      <c r="I32" s="203">
        <v>2301536851.9500008</v>
      </c>
      <c r="J32" s="198"/>
      <c r="K32" s="200"/>
      <c r="L32" s="200"/>
    </row>
    <row r="33" spans="2:12" x14ac:dyDescent="0.25">
      <c r="B33" s="217"/>
      <c r="C33" s="218"/>
      <c r="D33" s="218"/>
      <c r="E33" s="219"/>
      <c r="F33" s="219"/>
      <c r="G33" s="219"/>
      <c r="H33" s="219"/>
      <c r="I33" s="218"/>
      <c r="J33" s="220"/>
      <c r="K33" s="206"/>
      <c r="L33" s="206"/>
    </row>
    <row r="34" spans="2:12" x14ac:dyDescent="0.25">
      <c r="B34" s="466" t="s">
        <v>326</v>
      </c>
    </row>
    <row r="35" spans="2:12" x14ac:dyDescent="0.25"/>
    <row r="36" spans="2:12" x14ac:dyDescent="0.25"/>
    <row r="37" spans="2:12" x14ac:dyDescent="0.25"/>
    <row r="38" spans="2:12" x14ac:dyDescent="0.25"/>
    <row r="39" spans="2:12" x14ac:dyDescent="0.25"/>
    <row r="40" spans="2:12" x14ac:dyDescent="0.25"/>
    <row r="41" spans="2:12" x14ac:dyDescent="0.25"/>
    <row r="42" spans="2:12" x14ac:dyDescent="0.25"/>
    <row r="43" spans="2:12" x14ac:dyDescent="0.25"/>
    <row r="44" spans="2:12" x14ac:dyDescent="0.25"/>
    <row r="45" spans="2:12" x14ac:dyDescent="0.25"/>
    <row r="46" spans="2:12" x14ac:dyDescent="0.25"/>
    <row r="47" spans="2:12" x14ac:dyDescent="0.25"/>
    <row r="48" spans="2:12" x14ac:dyDescent="0.25"/>
    <row r="49" x14ac:dyDescent="0.25"/>
    <row r="50" x14ac:dyDescent="0.25"/>
    <row r="51" x14ac:dyDescent="0.25"/>
  </sheetData>
  <mergeCells count="24"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42" customWidth="1"/>
    <col min="3" max="6" width="1.7109375" style="142" customWidth="1"/>
    <col min="7" max="7" width="26.85546875" style="142" customWidth="1"/>
    <col min="8" max="8" width="18.42578125" style="142" customWidth="1"/>
    <col min="9" max="9" width="82" style="142" customWidth="1"/>
    <col min="10" max="10" width="22.42578125" style="143" customWidth="1"/>
    <col min="11" max="11" width="22.140625" style="142" customWidth="1"/>
    <col min="12" max="12" width="22" style="142" customWidth="1"/>
    <col min="13" max="13" width="18.42578125" style="142" bestFit="1" customWidth="1"/>
    <col min="14" max="14" width="20" style="142" bestFit="1" customWidth="1"/>
    <col min="15" max="15" width="17" style="142" bestFit="1" customWidth="1"/>
    <col min="16" max="16" width="18.140625" style="142" customWidth="1"/>
    <col min="17" max="17" width="14.5703125" style="142" bestFit="1" customWidth="1"/>
    <col min="18" max="18" width="13.42578125" style="142" bestFit="1" customWidth="1"/>
    <col min="19" max="16384" width="11.42578125" style="142"/>
  </cols>
  <sheetData>
    <row r="1" spans="3:15" ht="81" customHeight="1" x14ac:dyDescent="0.2">
      <c r="C1" s="427"/>
      <c r="D1" s="427"/>
      <c r="E1" s="427"/>
      <c r="F1" s="427"/>
      <c r="G1" s="427"/>
      <c r="H1" s="427"/>
      <c r="I1" s="427"/>
      <c r="J1" s="427"/>
      <c r="K1" s="427"/>
    </row>
    <row r="2" spans="3:15" ht="20.25" x14ac:dyDescent="0.3">
      <c r="C2" s="428" t="s">
        <v>38</v>
      </c>
      <c r="D2" s="429"/>
      <c r="E2" s="429"/>
      <c r="F2" s="429"/>
      <c r="G2" s="429"/>
      <c r="H2" s="429"/>
      <c r="I2" s="429"/>
      <c r="J2" s="429"/>
      <c r="K2" s="430"/>
    </row>
    <row r="3" spans="3:15" ht="18" x14ac:dyDescent="0.2">
      <c r="C3" s="431" t="s">
        <v>272</v>
      </c>
      <c r="D3" s="432"/>
      <c r="E3" s="432"/>
      <c r="F3" s="432"/>
      <c r="G3" s="432"/>
      <c r="H3" s="432"/>
      <c r="I3" s="432"/>
      <c r="J3" s="432"/>
      <c r="K3" s="433"/>
    </row>
    <row r="4" spans="3:15" ht="15.75" x14ac:dyDescent="0.2">
      <c r="C4" s="434" t="s">
        <v>296</v>
      </c>
      <c r="D4" s="435"/>
      <c r="E4" s="435"/>
      <c r="F4" s="435"/>
      <c r="G4" s="435"/>
      <c r="H4" s="435"/>
      <c r="I4" s="435"/>
      <c r="J4" s="435"/>
      <c r="K4" s="436"/>
    </row>
    <row r="5" spans="3:15" ht="9.75" customHeight="1" x14ac:dyDescent="0.2"/>
    <row r="6" spans="3:15" s="144" customFormat="1" ht="12" customHeight="1" x14ac:dyDescent="0.2">
      <c r="C6" s="437" t="s">
        <v>273</v>
      </c>
      <c r="D6" s="438"/>
      <c r="E6" s="438"/>
      <c r="F6" s="438"/>
      <c r="G6" s="439"/>
      <c r="H6" s="443" t="s">
        <v>274</v>
      </c>
      <c r="I6" s="443" t="s">
        <v>275</v>
      </c>
      <c r="J6" s="443" t="s">
        <v>276</v>
      </c>
      <c r="K6" s="443" t="s">
        <v>277</v>
      </c>
    </row>
    <row r="7" spans="3:15" s="144" customFormat="1" ht="15" customHeight="1" x14ac:dyDescent="0.2">
      <c r="C7" s="440"/>
      <c r="D7" s="441"/>
      <c r="E7" s="441"/>
      <c r="F7" s="441"/>
      <c r="G7" s="442"/>
      <c r="H7" s="444"/>
      <c r="I7" s="444"/>
      <c r="J7" s="444"/>
      <c r="K7" s="444"/>
    </row>
    <row r="8" spans="3:15" s="145" customFormat="1" ht="17.25" customHeight="1" x14ac:dyDescent="0.25">
      <c r="C8" s="440"/>
      <c r="D8" s="441"/>
      <c r="E8" s="441"/>
      <c r="F8" s="441"/>
      <c r="G8" s="442"/>
      <c r="H8" s="445"/>
      <c r="I8" s="445"/>
      <c r="J8" s="445"/>
      <c r="K8" s="445"/>
    </row>
    <row r="9" spans="3:15" ht="6" customHeight="1" x14ac:dyDescent="0.2">
      <c r="C9" s="146"/>
      <c r="D9" s="147"/>
      <c r="E9" s="147"/>
      <c r="F9" s="147"/>
      <c r="G9" s="148"/>
      <c r="H9" s="146"/>
      <c r="I9" s="149"/>
      <c r="J9" s="150"/>
      <c r="K9" s="149"/>
    </row>
    <row r="10" spans="3:15" x14ac:dyDescent="0.2">
      <c r="C10" s="151" t="s">
        <v>278</v>
      </c>
      <c r="D10" s="152"/>
      <c r="E10" s="152"/>
      <c r="F10" s="152"/>
      <c r="G10" s="153"/>
      <c r="H10" s="154"/>
      <c r="I10" s="155"/>
      <c r="J10" s="156"/>
      <c r="K10" s="155"/>
    </row>
    <row r="11" spans="3:15" ht="6" customHeight="1" x14ac:dyDescent="0.2">
      <c r="C11" s="154"/>
      <c r="D11" s="152"/>
      <c r="E11" s="152"/>
      <c r="F11" s="152"/>
      <c r="G11" s="153"/>
      <c r="H11" s="154"/>
      <c r="I11" s="155"/>
      <c r="J11" s="156"/>
      <c r="K11" s="155"/>
    </row>
    <row r="12" spans="3:15" x14ac:dyDescent="0.2">
      <c r="C12" s="154"/>
      <c r="D12" s="152"/>
      <c r="E12" s="157" t="s">
        <v>279</v>
      </c>
      <c r="F12" s="152"/>
      <c r="G12" s="153"/>
      <c r="I12" s="155"/>
      <c r="J12" s="158"/>
      <c r="K12" s="155"/>
      <c r="M12" s="159"/>
      <c r="O12" s="159"/>
    </row>
    <row r="13" spans="3:15" ht="6" customHeight="1" x14ac:dyDescent="0.2">
      <c r="C13" s="154"/>
      <c r="D13" s="152"/>
      <c r="E13" s="152"/>
      <c r="F13" s="152"/>
      <c r="G13" s="153"/>
      <c r="H13" s="154"/>
      <c r="I13" s="155"/>
      <c r="J13" s="156"/>
      <c r="K13" s="155"/>
    </row>
    <row r="14" spans="3:15" ht="6" customHeight="1" x14ac:dyDescent="0.2">
      <c r="C14" s="154"/>
      <c r="D14" s="152"/>
      <c r="E14" s="152"/>
      <c r="F14" s="152"/>
      <c r="G14" s="153"/>
      <c r="H14" s="154"/>
      <c r="I14" s="155"/>
      <c r="J14" s="156"/>
      <c r="K14" s="155"/>
    </row>
    <row r="15" spans="3:15" x14ac:dyDescent="0.2">
      <c r="C15" s="154"/>
      <c r="D15" s="152" t="s">
        <v>280</v>
      </c>
      <c r="E15" s="152"/>
      <c r="F15" s="152"/>
      <c r="G15" s="153"/>
      <c r="H15" s="154"/>
      <c r="I15" s="155"/>
      <c r="J15" s="156"/>
      <c r="K15" s="155"/>
    </row>
    <row r="16" spans="3:15" ht="6" customHeight="1" x14ac:dyDescent="0.2">
      <c r="C16" s="154"/>
      <c r="D16" s="152"/>
      <c r="E16" s="152"/>
      <c r="F16" s="152"/>
      <c r="G16" s="153"/>
      <c r="H16" s="154"/>
      <c r="I16" s="155"/>
      <c r="J16" s="210"/>
      <c r="K16" s="210"/>
    </row>
    <row r="17" spans="3:17" x14ac:dyDescent="0.2">
      <c r="C17" s="154"/>
      <c r="D17" s="152"/>
      <c r="E17" s="152" t="s">
        <v>281</v>
      </c>
      <c r="F17" s="152"/>
      <c r="G17" s="153"/>
      <c r="H17" s="154" t="s">
        <v>282</v>
      </c>
      <c r="I17" s="160" t="s">
        <v>283</v>
      </c>
      <c r="J17" s="210">
        <v>81044708.700000003</v>
      </c>
      <c r="K17" s="210">
        <v>7896049.9500000002</v>
      </c>
      <c r="M17" s="159"/>
      <c r="O17" s="162"/>
      <c r="P17" s="163"/>
    </row>
    <row r="18" spans="3:17" x14ac:dyDescent="0.2">
      <c r="C18" s="154"/>
      <c r="D18" s="152"/>
      <c r="E18" s="152"/>
      <c r="F18" s="152"/>
      <c r="G18" s="153"/>
      <c r="H18" s="154"/>
      <c r="I18" s="160"/>
      <c r="J18" s="210"/>
      <c r="K18" s="210"/>
      <c r="M18" s="159"/>
      <c r="O18" s="162"/>
      <c r="P18" s="163"/>
    </row>
    <row r="19" spans="3:17" x14ac:dyDescent="0.2">
      <c r="C19" s="154"/>
      <c r="D19" s="152"/>
      <c r="E19" s="152"/>
      <c r="F19" s="152"/>
      <c r="G19" s="153"/>
      <c r="H19" s="154"/>
      <c r="I19" s="160" t="s">
        <v>284</v>
      </c>
      <c r="J19" s="210"/>
      <c r="K19" s="210"/>
      <c r="O19" s="162"/>
      <c r="P19" s="163"/>
    </row>
    <row r="20" spans="3:17" x14ac:dyDescent="0.2">
      <c r="C20" s="154"/>
      <c r="D20" s="152"/>
      <c r="E20" s="152"/>
      <c r="F20" s="152"/>
      <c r="G20" s="153"/>
      <c r="H20" s="154" t="s">
        <v>282</v>
      </c>
      <c r="I20" s="160" t="s">
        <v>297</v>
      </c>
      <c r="J20" s="210">
        <v>38217909.479999997</v>
      </c>
      <c r="K20" s="210">
        <v>6859355.5</v>
      </c>
      <c r="O20" s="162"/>
      <c r="P20" s="163"/>
    </row>
    <row r="21" spans="3:17" x14ac:dyDescent="0.2">
      <c r="C21" s="154"/>
      <c r="D21" s="152"/>
      <c r="E21" s="152"/>
      <c r="F21" s="152"/>
      <c r="G21" s="153"/>
      <c r="H21" s="154"/>
      <c r="I21" s="160" t="s">
        <v>284</v>
      </c>
      <c r="J21" s="210"/>
      <c r="K21" s="210"/>
      <c r="M21" s="159"/>
      <c r="O21" s="162"/>
      <c r="P21" s="163"/>
    </row>
    <row r="22" spans="3:17" x14ac:dyDescent="0.2">
      <c r="C22" s="154"/>
      <c r="D22" s="152"/>
      <c r="E22" s="152"/>
      <c r="F22" s="152"/>
      <c r="G22" s="153"/>
      <c r="H22" s="154" t="s">
        <v>282</v>
      </c>
      <c r="I22" s="160" t="s">
        <v>298</v>
      </c>
      <c r="J22" s="210">
        <v>0</v>
      </c>
      <c r="K22" s="210">
        <v>1565646</v>
      </c>
      <c r="M22" s="159"/>
      <c r="O22" s="162"/>
      <c r="P22" s="163"/>
    </row>
    <row r="23" spans="3:17" x14ac:dyDescent="0.2">
      <c r="C23" s="154"/>
      <c r="D23" s="152"/>
      <c r="E23" s="152"/>
      <c r="F23" s="152"/>
      <c r="G23" s="153"/>
      <c r="H23" s="154"/>
      <c r="I23" s="160" t="s">
        <v>284</v>
      </c>
      <c r="J23" s="210"/>
      <c r="K23" s="210"/>
      <c r="M23" s="159"/>
      <c r="O23" s="162"/>
      <c r="P23" s="163"/>
    </row>
    <row r="24" spans="3:17" x14ac:dyDescent="0.2">
      <c r="C24" s="154"/>
      <c r="D24" s="152"/>
      <c r="E24" s="152"/>
      <c r="F24" s="152"/>
      <c r="G24" s="153"/>
      <c r="H24" s="154" t="s">
        <v>282</v>
      </c>
      <c r="I24" s="160" t="s">
        <v>299</v>
      </c>
      <c r="J24" s="210">
        <v>14077320.91</v>
      </c>
      <c r="K24" s="210">
        <v>0</v>
      </c>
      <c r="L24" s="159"/>
      <c r="M24" s="159"/>
      <c r="N24" s="163"/>
      <c r="O24" s="162"/>
      <c r="P24" s="186"/>
      <c r="Q24" s="163"/>
    </row>
    <row r="25" spans="3:17" x14ac:dyDescent="0.2">
      <c r="C25" s="154"/>
      <c r="D25" s="152"/>
      <c r="E25" s="152"/>
      <c r="F25" s="152"/>
      <c r="G25" s="153"/>
      <c r="H25" s="154"/>
      <c r="I25" s="160" t="s">
        <v>284</v>
      </c>
      <c r="J25" s="210"/>
      <c r="K25" s="210"/>
      <c r="M25" s="159"/>
      <c r="O25" s="162"/>
      <c r="P25" s="186"/>
    </row>
    <row r="26" spans="3:17" x14ac:dyDescent="0.2">
      <c r="C26" s="154"/>
      <c r="D26" s="152"/>
      <c r="E26" s="152"/>
      <c r="F26" s="152"/>
      <c r="G26" s="153"/>
      <c r="H26" s="154" t="s">
        <v>282</v>
      </c>
      <c r="I26" s="160" t="s">
        <v>300</v>
      </c>
      <c r="J26" s="210">
        <v>15789475.299999999</v>
      </c>
      <c r="K26" s="210">
        <v>0</v>
      </c>
      <c r="M26" s="159"/>
      <c r="N26" s="163"/>
      <c r="O26" s="162"/>
      <c r="P26" s="186"/>
      <c r="Q26" s="163"/>
    </row>
    <row r="27" spans="3:17" x14ac:dyDescent="0.2">
      <c r="C27" s="154"/>
      <c r="D27" s="152"/>
      <c r="E27" s="152"/>
      <c r="F27" s="152"/>
      <c r="G27" s="153"/>
      <c r="H27" s="154"/>
      <c r="I27" s="160" t="s">
        <v>284</v>
      </c>
      <c r="J27" s="210"/>
      <c r="K27" s="210"/>
      <c r="M27" s="159"/>
      <c r="O27" s="162"/>
      <c r="P27" s="186"/>
    </row>
    <row r="28" spans="3:17" x14ac:dyDescent="0.2">
      <c r="C28" s="154"/>
      <c r="D28" s="152"/>
      <c r="E28" s="152"/>
      <c r="F28" s="152"/>
      <c r="G28" s="153"/>
      <c r="H28" s="154" t="s">
        <v>282</v>
      </c>
      <c r="I28" s="160" t="s">
        <v>301</v>
      </c>
      <c r="J28" s="210">
        <v>4792422.3100000005</v>
      </c>
      <c r="K28" s="210">
        <v>0</v>
      </c>
      <c r="M28" s="159"/>
      <c r="O28" s="162"/>
      <c r="P28" s="186"/>
    </row>
    <row r="29" spans="3:17" x14ac:dyDescent="0.2">
      <c r="C29" s="154"/>
      <c r="D29" s="152"/>
      <c r="E29" s="152"/>
      <c r="F29" s="152"/>
      <c r="G29" s="153"/>
      <c r="H29" s="154"/>
      <c r="I29" s="160"/>
      <c r="J29" s="210"/>
      <c r="K29" s="210"/>
      <c r="M29" s="159"/>
      <c r="O29" s="162"/>
      <c r="P29" s="186"/>
    </row>
    <row r="30" spans="3:17" x14ac:dyDescent="0.2">
      <c r="C30" s="154"/>
      <c r="D30" s="152"/>
      <c r="E30" s="152"/>
      <c r="F30" s="152"/>
      <c r="G30" s="153"/>
      <c r="H30" s="154" t="s">
        <v>282</v>
      </c>
      <c r="I30" s="160" t="s">
        <v>270</v>
      </c>
      <c r="J30" s="210">
        <v>7802007</v>
      </c>
      <c r="K30" s="210">
        <v>0</v>
      </c>
      <c r="M30" s="159"/>
      <c r="N30" s="163"/>
      <c r="O30" s="162"/>
      <c r="P30" s="186"/>
      <c r="Q30" s="163"/>
    </row>
    <row r="31" spans="3:17" x14ac:dyDescent="0.2">
      <c r="C31" s="154"/>
      <c r="D31" s="152"/>
      <c r="E31" s="152"/>
      <c r="F31" s="152"/>
      <c r="G31" s="153"/>
      <c r="H31" s="154"/>
      <c r="I31" s="160"/>
      <c r="J31" s="210"/>
      <c r="K31" s="210"/>
      <c r="M31" s="159"/>
      <c r="N31" s="163"/>
      <c r="O31" s="162"/>
      <c r="P31" s="186"/>
      <c r="Q31" s="163"/>
    </row>
    <row r="32" spans="3:17" x14ac:dyDescent="0.2">
      <c r="C32" s="154"/>
      <c r="D32" s="152"/>
      <c r="E32" s="152"/>
      <c r="F32" s="152"/>
      <c r="G32" s="153"/>
      <c r="H32" s="154" t="s">
        <v>282</v>
      </c>
      <c r="I32" s="160" t="s">
        <v>271</v>
      </c>
      <c r="J32" s="210">
        <v>31998648</v>
      </c>
      <c r="K32" s="210">
        <v>0</v>
      </c>
      <c r="M32" s="159"/>
      <c r="O32" s="162"/>
      <c r="P32" s="163"/>
    </row>
    <row r="33" spans="3:20" x14ac:dyDescent="0.2">
      <c r="C33" s="154"/>
      <c r="D33" s="152"/>
      <c r="E33" s="152"/>
      <c r="F33" s="152"/>
      <c r="G33" s="153"/>
      <c r="H33" s="154"/>
      <c r="I33" s="160"/>
      <c r="J33" s="210"/>
      <c r="K33" s="210"/>
      <c r="M33" s="159"/>
      <c r="O33" s="162"/>
      <c r="P33" s="163"/>
    </row>
    <row r="34" spans="3:20" x14ac:dyDescent="0.2">
      <c r="C34" s="154"/>
      <c r="D34" s="152"/>
      <c r="E34" s="152"/>
      <c r="F34" s="152"/>
      <c r="G34" s="153"/>
      <c r="H34" s="154"/>
      <c r="I34" s="160"/>
      <c r="J34" s="156"/>
      <c r="K34" s="161"/>
      <c r="M34" s="159"/>
      <c r="O34" s="162"/>
      <c r="P34" s="163"/>
    </row>
    <row r="35" spans="3:20" ht="6" customHeight="1" x14ac:dyDescent="0.2">
      <c r="C35" s="154"/>
      <c r="D35" s="152"/>
      <c r="E35" s="152"/>
      <c r="F35" s="152"/>
      <c r="G35" s="153"/>
      <c r="H35" s="154"/>
      <c r="I35" s="155"/>
      <c r="J35" s="156"/>
      <c r="K35" s="155"/>
    </row>
    <row r="36" spans="3:20" x14ac:dyDescent="0.2">
      <c r="C36" s="154"/>
      <c r="D36" s="152"/>
      <c r="E36" s="152" t="s">
        <v>285</v>
      </c>
      <c r="F36" s="152"/>
      <c r="G36" s="153"/>
      <c r="H36" s="154"/>
      <c r="I36" s="155"/>
      <c r="J36" s="156"/>
      <c r="K36" s="155"/>
    </row>
    <row r="37" spans="3:20" x14ac:dyDescent="0.2">
      <c r="C37" s="154"/>
      <c r="D37" s="152"/>
      <c r="E37" s="152" t="s">
        <v>286</v>
      </c>
      <c r="F37" s="152"/>
      <c r="G37" s="153"/>
      <c r="H37" s="154"/>
      <c r="I37" s="155"/>
      <c r="J37" s="156"/>
      <c r="K37" s="155"/>
    </row>
    <row r="38" spans="3:20" ht="6" customHeight="1" x14ac:dyDescent="0.2">
      <c r="C38" s="154"/>
      <c r="D38" s="152"/>
      <c r="E38" s="152"/>
      <c r="F38" s="152"/>
      <c r="G38" s="153"/>
      <c r="H38" s="154"/>
      <c r="I38" s="155"/>
      <c r="J38" s="156"/>
      <c r="K38" s="155"/>
    </row>
    <row r="39" spans="3:20" x14ac:dyDescent="0.2">
      <c r="C39" s="154"/>
      <c r="D39" s="152" t="s">
        <v>287</v>
      </c>
      <c r="E39" s="152"/>
      <c r="F39" s="152"/>
      <c r="G39" s="153"/>
      <c r="H39" s="154"/>
      <c r="I39" s="155"/>
      <c r="J39" s="156"/>
      <c r="K39" s="155"/>
    </row>
    <row r="40" spans="3:20" ht="6" customHeight="1" x14ac:dyDescent="0.2">
      <c r="C40" s="154"/>
      <c r="D40" s="152"/>
      <c r="E40" s="152"/>
      <c r="F40" s="152"/>
      <c r="G40" s="153"/>
      <c r="H40" s="154"/>
      <c r="I40" s="155"/>
      <c r="J40" s="156"/>
      <c r="K40" s="155"/>
    </row>
    <row r="41" spans="3:20" x14ac:dyDescent="0.2">
      <c r="C41" s="154"/>
      <c r="D41" s="152"/>
      <c r="E41" s="152" t="s">
        <v>288</v>
      </c>
      <c r="F41" s="152"/>
      <c r="G41" s="153"/>
      <c r="H41" s="154"/>
      <c r="I41" s="155"/>
      <c r="J41" s="210">
        <v>0</v>
      </c>
      <c r="K41" s="210">
        <v>0</v>
      </c>
    </row>
    <row r="42" spans="3:20" x14ac:dyDescent="0.2">
      <c r="C42" s="154"/>
      <c r="D42" s="152"/>
      <c r="E42" s="152" t="s">
        <v>289</v>
      </c>
      <c r="F42" s="152"/>
      <c r="G42" s="153"/>
      <c r="H42" s="154"/>
      <c r="I42" s="155"/>
      <c r="J42" s="210">
        <v>0</v>
      </c>
      <c r="K42" s="210">
        <v>0</v>
      </c>
    </row>
    <row r="43" spans="3:20" x14ac:dyDescent="0.2">
      <c r="C43" s="154"/>
      <c r="D43" s="152"/>
      <c r="E43" s="152" t="s">
        <v>290</v>
      </c>
      <c r="F43" s="152"/>
      <c r="G43" s="153"/>
      <c r="H43" s="154"/>
      <c r="I43" s="155"/>
      <c r="J43" s="210">
        <v>0</v>
      </c>
      <c r="K43" s="210">
        <v>0</v>
      </c>
    </row>
    <row r="44" spans="3:20" x14ac:dyDescent="0.2">
      <c r="C44" s="154"/>
      <c r="D44" s="152"/>
      <c r="E44" s="152" t="s">
        <v>285</v>
      </c>
      <c r="F44" s="152"/>
      <c r="G44" s="153"/>
      <c r="H44" s="154"/>
      <c r="I44" s="155"/>
      <c r="J44" s="210">
        <v>0</v>
      </c>
      <c r="K44" s="210">
        <v>0</v>
      </c>
    </row>
    <row r="45" spans="3:20" x14ac:dyDescent="0.2">
      <c r="C45" s="154"/>
      <c r="D45" s="152"/>
      <c r="E45" s="152" t="s">
        <v>286</v>
      </c>
      <c r="F45" s="152"/>
      <c r="G45" s="153"/>
      <c r="H45" s="154"/>
      <c r="I45" s="155"/>
      <c r="J45" s="210">
        <v>0</v>
      </c>
      <c r="K45" s="210">
        <v>0</v>
      </c>
      <c r="P45" s="159"/>
    </row>
    <row r="46" spans="3:20" ht="6" customHeight="1" x14ac:dyDescent="0.2">
      <c r="C46" s="154"/>
      <c r="D46" s="152"/>
      <c r="E46" s="152"/>
      <c r="F46" s="152"/>
      <c r="G46" s="153"/>
      <c r="H46" s="154"/>
      <c r="I46" s="155"/>
      <c r="J46" s="156"/>
      <c r="K46" s="155"/>
    </row>
    <row r="47" spans="3:20" x14ac:dyDescent="0.2">
      <c r="C47" s="154"/>
      <c r="D47" s="164" t="s">
        <v>291</v>
      </c>
      <c r="E47" s="152"/>
      <c r="F47" s="152"/>
      <c r="G47" s="153"/>
      <c r="H47" s="154"/>
      <c r="I47" s="155"/>
      <c r="J47" s="242">
        <f>SUM(J17:J46)</f>
        <v>193722491.70000002</v>
      </c>
      <c r="K47" s="242">
        <f>SUM(K17:K46)</f>
        <v>16321051.449999999</v>
      </c>
      <c r="L47" s="167"/>
      <c r="N47" s="163"/>
    </row>
    <row r="48" spans="3:20" ht="6" customHeight="1" x14ac:dyDescent="0.2">
      <c r="C48" s="154"/>
      <c r="D48" s="152"/>
      <c r="E48" s="152"/>
      <c r="F48" s="152"/>
      <c r="G48" s="153"/>
      <c r="H48" s="154"/>
      <c r="I48" s="155"/>
      <c r="J48" s="156"/>
      <c r="K48" s="155"/>
      <c r="M48" s="143"/>
      <c r="N48" s="143"/>
      <c r="O48" s="143"/>
      <c r="P48" s="143"/>
      <c r="Q48" s="143"/>
      <c r="R48" s="143"/>
      <c r="S48" s="143"/>
      <c r="T48" s="143"/>
    </row>
    <row r="49" spans="3:20" x14ac:dyDescent="0.2">
      <c r="C49" s="154"/>
      <c r="D49" s="152"/>
      <c r="E49" s="157" t="s">
        <v>292</v>
      </c>
      <c r="F49" s="152"/>
      <c r="G49" s="153"/>
      <c r="H49" s="154"/>
      <c r="I49" s="155"/>
      <c r="J49" s="156"/>
      <c r="K49" s="155"/>
      <c r="M49" s="143"/>
      <c r="N49" s="143"/>
      <c r="O49" s="143"/>
      <c r="P49" s="143"/>
      <c r="Q49" s="143"/>
      <c r="R49" s="143"/>
      <c r="S49" s="143"/>
      <c r="T49" s="143"/>
    </row>
    <row r="50" spans="3:20" ht="6" customHeight="1" x14ac:dyDescent="0.2">
      <c r="C50" s="154"/>
      <c r="D50" s="152"/>
      <c r="E50" s="152"/>
      <c r="F50" s="152"/>
      <c r="G50" s="153"/>
      <c r="H50" s="154"/>
      <c r="I50" s="155"/>
      <c r="J50" s="156"/>
      <c r="K50" s="155"/>
      <c r="M50" s="143"/>
      <c r="N50" s="143"/>
      <c r="O50" s="143"/>
      <c r="P50" s="143"/>
      <c r="Q50" s="143"/>
      <c r="R50" s="143"/>
      <c r="S50" s="143"/>
      <c r="T50" s="143"/>
    </row>
    <row r="51" spans="3:20" x14ac:dyDescent="0.2">
      <c r="C51" s="154"/>
      <c r="D51" s="152" t="s">
        <v>280</v>
      </c>
      <c r="E51" s="152"/>
      <c r="F51" s="152"/>
      <c r="G51" s="153"/>
      <c r="H51" s="154"/>
      <c r="I51" s="155"/>
      <c r="J51" s="156"/>
      <c r="K51" s="155"/>
      <c r="M51" s="143"/>
      <c r="N51" s="143"/>
      <c r="O51" s="143"/>
      <c r="P51" s="168"/>
      <c r="Q51" s="143"/>
      <c r="R51" s="143"/>
      <c r="S51" s="143"/>
      <c r="T51" s="143"/>
    </row>
    <row r="52" spans="3:20" ht="6" customHeight="1" x14ac:dyDescent="0.2">
      <c r="C52" s="154"/>
      <c r="D52" s="152"/>
      <c r="E52" s="152"/>
      <c r="F52" s="152"/>
      <c r="G52" s="153"/>
      <c r="H52" s="154"/>
      <c r="I52" s="155"/>
      <c r="J52" s="156"/>
      <c r="K52" s="155"/>
      <c r="M52" s="143"/>
      <c r="N52" s="143"/>
      <c r="O52" s="143"/>
      <c r="P52" s="143"/>
      <c r="Q52" s="143"/>
      <c r="R52" s="143"/>
      <c r="S52" s="143"/>
      <c r="T52" s="143"/>
    </row>
    <row r="53" spans="3:20" x14ac:dyDescent="0.2">
      <c r="C53" s="154"/>
      <c r="D53" s="152"/>
      <c r="E53" s="152" t="s">
        <v>281</v>
      </c>
      <c r="F53" s="152"/>
      <c r="G53" s="153"/>
      <c r="H53" s="154"/>
      <c r="I53" s="155"/>
      <c r="J53" s="156"/>
      <c r="K53" s="169"/>
      <c r="M53" s="143"/>
      <c r="N53" s="143"/>
      <c r="O53" s="143"/>
      <c r="P53" s="168"/>
      <c r="Q53" s="143"/>
      <c r="R53" s="143"/>
      <c r="S53" s="143"/>
      <c r="T53" s="143"/>
    </row>
    <row r="54" spans="3:20" x14ac:dyDescent="0.2">
      <c r="C54" s="154"/>
      <c r="D54" s="152"/>
      <c r="E54" s="152"/>
      <c r="F54" s="152"/>
      <c r="G54" s="153"/>
      <c r="H54" s="154" t="s">
        <v>282</v>
      </c>
      <c r="I54" s="160" t="s">
        <v>283</v>
      </c>
      <c r="J54" s="210">
        <v>405213275.71000004</v>
      </c>
      <c r="K54" s="210">
        <v>963714047.03999996</v>
      </c>
      <c r="M54" s="168"/>
      <c r="N54" s="168"/>
      <c r="O54" s="162"/>
      <c r="P54" s="163"/>
      <c r="Q54" s="143"/>
      <c r="R54" s="143"/>
      <c r="S54" s="143"/>
      <c r="T54" s="143"/>
    </row>
    <row r="55" spans="3:20" x14ac:dyDescent="0.2">
      <c r="C55" s="154"/>
      <c r="D55" s="152"/>
      <c r="E55" s="152"/>
      <c r="F55" s="152"/>
      <c r="G55" s="153"/>
      <c r="H55" s="154"/>
      <c r="I55" s="160"/>
      <c r="J55" s="210"/>
      <c r="K55" s="210"/>
      <c r="M55" s="168"/>
      <c r="N55" s="168"/>
      <c r="O55" s="143"/>
      <c r="P55" s="168"/>
      <c r="Q55" s="143"/>
      <c r="R55" s="143"/>
      <c r="S55" s="143"/>
      <c r="T55" s="143"/>
    </row>
    <row r="56" spans="3:20" x14ac:dyDescent="0.2">
      <c r="C56" s="154"/>
      <c r="D56" s="152"/>
      <c r="E56" s="152"/>
      <c r="F56" s="152"/>
      <c r="G56" s="153"/>
      <c r="H56" s="154"/>
      <c r="I56" s="160" t="s">
        <v>284</v>
      </c>
      <c r="J56" s="210"/>
      <c r="K56" s="210"/>
      <c r="M56" s="168"/>
      <c r="N56" s="168"/>
      <c r="O56" s="143"/>
      <c r="P56" s="143"/>
      <c r="Q56" s="143"/>
      <c r="R56" s="143"/>
      <c r="S56" s="143"/>
      <c r="T56" s="143"/>
    </row>
    <row r="57" spans="3:20" x14ac:dyDescent="0.2">
      <c r="C57" s="154"/>
      <c r="D57" s="152"/>
      <c r="E57" s="152"/>
      <c r="F57" s="152"/>
      <c r="G57" s="153"/>
      <c r="H57" s="154" t="s">
        <v>282</v>
      </c>
      <c r="I57" s="160" t="s">
        <v>297</v>
      </c>
      <c r="J57" s="210">
        <v>595562170.44558442</v>
      </c>
      <c r="K57" s="210">
        <v>814617440</v>
      </c>
      <c r="L57" s="163"/>
      <c r="M57" s="168"/>
      <c r="N57" s="168"/>
      <c r="O57" s="162"/>
      <c r="P57" s="163"/>
      <c r="Q57" s="143"/>
      <c r="R57" s="143"/>
      <c r="S57" s="143"/>
      <c r="T57" s="143"/>
    </row>
    <row r="58" spans="3:20" x14ac:dyDescent="0.2">
      <c r="C58" s="154"/>
      <c r="D58" s="152"/>
      <c r="E58" s="152"/>
      <c r="F58" s="152"/>
      <c r="G58" s="153"/>
      <c r="H58" s="154"/>
      <c r="I58" s="160" t="s">
        <v>284</v>
      </c>
      <c r="J58" s="210"/>
      <c r="K58" s="210"/>
      <c r="M58" s="168"/>
      <c r="N58" s="168"/>
      <c r="O58" s="143"/>
      <c r="P58" s="168"/>
      <c r="Q58" s="143"/>
      <c r="R58" s="143"/>
      <c r="S58" s="143"/>
      <c r="T58" s="143"/>
    </row>
    <row r="59" spans="3:20" x14ac:dyDescent="0.2">
      <c r="C59" s="154"/>
      <c r="D59" s="152"/>
      <c r="E59" s="152"/>
      <c r="F59" s="152"/>
      <c r="G59" s="153"/>
      <c r="H59" s="154"/>
      <c r="I59" s="160" t="s">
        <v>298</v>
      </c>
      <c r="J59" s="210">
        <v>0</v>
      </c>
      <c r="K59" s="210">
        <v>185936202.31999999</v>
      </c>
      <c r="M59" s="168"/>
      <c r="N59" s="168"/>
      <c r="O59" s="143"/>
      <c r="P59" s="168"/>
      <c r="Q59" s="143"/>
      <c r="R59" s="143"/>
      <c r="S59" s="143"/>
      <c r="T59" s="143"/>
    </row>
    <row r="60" spans="3:20" x14ac:dyDescent="0.2">
      <c r="C60" s="154"/>
      <c r="D60" s="152"/>
      <c r="E60" s="152"/>
      <c r="F60" s="152"/>
      <c r="G60" s="153"/>
      <c r="H60" s="154"/>
      <c r="I60" s="160" t="s">
        <v>284</v>
      </c>
      <c r="J60" s="210"/>
      <c r="K60" s="210"/>
      <c r="M60" s="168"/>
      <c r="N60" s="168"/>
      <c r="O60" s="143"/>
      <c r="P60" s="168"/>
      <c r="Q60" s="143"/>
      <c r="R60" s="143"/>
      <c r="S60" s="143"/>
      <c r="T60" s="143"/>
    </row>
    <row r="61" spans="3:20" x14ac:dyDescent="0.2">
      <c r="C61" s="154"/>
      <c r="D61" s="152"/>
      <c r="E61" s="152"/>
      <c r="F61" s="152"/>
      <c r="G61" s="153"/>
      <c r="H61" s="154" t="s">
        <v>282</v>
      </c>
      <c r="I61" s="160" t="s">
        <v>299</v>
      </c>
      <c r="J61" s="210">
        <v>219371558.34683481</v>
      </c>
      <c r="K61" s="210">
        <v>0</v>
      </c>
      <c r="M61" s="168"/>
      <c r="N61" s="168"/>
      <c r="O61" s="143"/>
      <c r="P61" s="168"/>
      <c r="Q61" s="143"/>
      <c r="R61" s="143"/>
      <c r="S61" s="143"/>
      <c r="T61" s="143"/>
    </row>
    <row r="62" spans="3:20" x14ac:dyDescent="0.2">
      <c r="C62" s="154"/>
      <c r="D62" s="152"/>
      <c r="E62" s="152"/>
      <c r="F62" s="152"/>
      <c r="G62" s="153"/>
      <c r="H62" s="154"/>
      <c r="I62" s="160" t="s">
        <v>284</v>
      </c>
      <c r="J62" s="210"/>
      <c r="K62" s="210"/>
      <c r="M62" s="168"/>
      <c r="N62" s="168"/>
      <c r="O62" s="143"/>
      <c r="P62" s="168"/>
      <c r="Q62" s="143"/>
      <c r="R62" s="143"/>
      <c r="S62" s="143"/>
      <c r="T62" s="143"/>
    </row>
    <row r="63" spans="3:20" x14ac:dyDescent="0.2">
      <c r="C63" s="154"/>
      <c r="D63" s="152"/>
      <c r="E63" s="152"/>
      <c r="F63" s="152"/>
      <c r="G63" s="153"/>
      <c r="H63" s="154" t="s">
        <v>282</v>
      </c>
      <c r="I63" s="160" t="s">
        <v>302</v>
      </c>
      <c r="J63" s="210">
        <v>246052626.79334113</v>
      </c>
      <c r="K63" s="210">
        <v>0</v>
      </c>
      <c r="M63" s="168"/>
      <c r="N63" s="168"/>
      <c r="O63" s="143"/>
      <c r="P63" s="168"/>
      <c r="Q63" s="143"/>
      <c r="R63" s="143"/>
      <c r="S63" s="143"/>
      <c r="T63" s="143"/>
    </row>
    <row r="64" spans="3:20" x14ac:dyDescent="0.2">
      <c r="C64" s="154"/>
      <c r="D64" s="152"/>
      <c r="E64" s="152"/>
      <c r="F64" s="152"/>
      <c r="G64" s="153"/>
      <c r="H64" s="154"/>
      <c r="I64" s="160" t="s">
        <v>284</v>
      </c>
      <c r="J64" s="210"/>
      <c r="K64" s="210"/>
      <c r="M64" s="168"/>
      <c r="N64" s="168"/>
      <c r="O64" s="143"/>
      <c r="P64" s="168"/>
      <c r="Q64" s="143"/>
      <c r="R64" s="143"/>
      <c r="S64" s="143"/>
      <c r="T64" s="143"/>
    </row>
    <row r="65" spans="3:20" x14ac:dyDescent="0.2">
      <c r="C65" s="154"/>
      <c r="D65" s="152"/>
      <c r="E65" s="152"/>
      <c r="F65" s="152"/>
      <c r="G65" s="153"/>
      <c r="H65" s="154" t="s">
        <v>282</v>
      </c>
      <c r="I65" s="160" t="s">
        <v>301</v>
      </c>
      <c r="J65" s="210">
        <v>74681905.584239691</v>
      </c>
      <c r="K65" s="210">
        <v>0</v>
      </c>
      <c r="M65" s="168"/>
      <c r="N65" s="168"/>
      <c r="O65" s="143"/>
      <c r="P65" s="168"/>
      <c r="Q65" s="143"/>
      <c r="R65" s="143"/>
      <c r="S65" s="143"/>
      <c r="T65" s="143"/>
    </row>
    <row r="66" spans="3:20" x14ac:dyDescent="0.2">
      <c r="C66" s="154"/>
      <c r="D66" s="152"/>
      <c r="E66" s="152"/>
      <c r="F66" s="152"/>
      <c r="G66" s="153"/>
      <c r="H66" s="154"/>
      <c r="I66" s="160"/>
      <c r="J66" s="210"/>
      <c r="K66" s="210"/>
      <c r="M66" s="168"/>
      <c r="N66" s="168"/>
      <c r="O66" s="143"/>
      <c r="P66" s="168"/>
      <c r="Q66" s="143"/>
      <c r="R66" s="143"/>
      <c r="S66" s="143"/>
      <c r="T66" s="143"/>
    </row>
    <row r="67" spans="3:20" x14ac:dyDescent="0.2">
      <c r="C67" s="154"/>
      <c r="D67" s="152"/>
      <c r="E67" s="152"/>
      <c r="F67" s="152"/>
      <c r="G67" s="153"/>
      <c r="H67" s="154" t="s">
        <v>282</v>
      </c>
      <c r="I67" s="160" t="s">
        <v>270</v>
      </c>
      <c r="J67" s="210">
        <v>57916882.801253691</v>
      </c>
      <c r="K67" s="210">
        <v>0</v>
      </c>
      <c r="M67" s="168"/>
      <c r="N67" s="168"/>
      <c r="O67" s="162"/>
      <c r="P67" s="163"/>
      <c r="Q67" s="143"/>
      <c r="R67" s="143"/>
      <c r="S67" s="143"/>
      <c r="T67" s="143"/>
    </row>
    <row r="68" spans="3:20" x14ac:dyDescent="0.2">
      <c r="C68" s="154"/>
      <c r="D68" s="152"/>
      <c r="E68" s="152"/>
      <c r="F68" s="152"/>
      <c r="G68" s="153"/>
      <c r="H68" s="154"/>
      <c r="I68" s="160"/>
      <c r="J68" s="210"/>
      <c r="K68" s="210"/>
      <c r="M68" s="168"/>
      <c r="N68" s="168"/>
      <c r="O68" s="143"/>
      <c r="P68" s="168"/>
      <c r="Q68" s="143"/>
      <c r="R68" s="143"/>
      <c r="S68" s="143"/>
      <c r="T68" s="143"/>
    </row>
    <row r="69" spans="3:20" ht="12" customHeight="1" x14ac:dyDescent="0.2">
      <c r="C69" s="154"/>
      <c r="D69" s="152"/>
      <c r="E69" s="152"/>
      <c r="F69" s="152"/>
      <c r="G69" s="153"/>
      <c r="H69" s="154" t="s">
        <v>282</v>
      </c>
      <c r="I69" s="160" t="s">
        <v>271</v>
      </c>
      <c r="J69" s="210">
        <v>14544832</v>
      </c>
      <c r="K69" s="210">
        <v>0</v>
      </c>
      <c r="M69" s="168"/>
      <c r="N69" s="168"/>
      <c r="O69" s="162"/>
      <c r="P69" s="163"/>
      <c r="Q69" s="143"/>
      <c r="R69" s="143"/>
      <c r="S69" s="143"/>
      <c r="T69" s="143"/>
    </row>
    <row r="70" spans="3:20" ht="12" customHeight="1" x14ac:dyDescent="0.2">
      <c r="C70" s="154"/>
      <c r="D70" s="152"/>
      <c r="E70" s="152"/>
      <c r="F70" s="152"/>
      <c r="G70" s="153"/>
      <c r="H70" s="154"/>
      <c r="I70" s="160"/>
      <c r="J70" s="156"/>
      <c r="K70" s="161"/>
      <c r="M70" s="168"/>
      <c r="N70" s="168"/>
      <c r="O70" s="143"/>
      <c r="P70" s="168"/>
      <c r="Q70" s="143"/>
      <c r="R70" s="143"/>
      <c r="S70" s="143"/>
      <c r="T70" s="143"/>
    </row>
    <row r="71" spans="3:20" x14ac:dyDescent="0.2">
      <c r="C71" s="154"/>
      <c r="D71" s="152"/>
      <c r="E71" s="152" t="s">
        <v>285</v>
      </c>
      <c r="F71" s="152"/>
      <c r="G71" s="153"/>
      <c r="H71" s="154"/>
      <c r="I71" s="155"/>
      <c r="J71" s="156"/>
      <c r="K71" s="161"/>
      <c r="M71" s="168"/>
      <c r="N71" s="168"/>
      <c r="O71" s="143"/>
      <c r="P71" s="168"/>
      <c r="Q71" s="143"/>
      <c r="R71" s="143"/>
      <c r="S71" s="143"/>
      <c r="T71" s="143"/>
    </row>
    <row r="72" spans="3:20" x14ac:dyDescent="0.2">
      <c r="C72" s="154"/>
      <c r="D72" s="152"/>
      <c r="E72" s="152" t="s">
        <v>286</v>
      </c>
      <c r="F72" s="152"/>
      <c r="G72" s="153"/>
      <c r="H72" s="154"/>
      <c r="I72" s="155"/>
      <c r="J72" s="156"/>
      <c r="K72" s="161"/>
      <c r="M72" s="168"/>
      <c r="N72" s="168"/>
      <c r="O72" s="143"/>
      <c r="P72" s="168"/>
      <c r="Q72" s="143"/>
      <c r="R72" s="143"/>
      <c r="S72" s="143"/>
      <c r="T72" s="143"/>
    </row>
    <row r="73" spans="3:20" ht="6" customHeight="1" x14ac:dyDescent="0.2">
      <c r="C73" s="154"/>
      <c r="D73" s="152"/>
      <c r="E73" s="152"/>
      <c r="F73" s="152"/>
      <c r="G73" s="153"/>
      <c r="H73" s="154"/>
      <c r="I73" s="155"/>
      <c r="J73" s="156"/>
      <c r="K73" s="161"/>
      <c r="M73" s="143"/>
      <c r="N73" s="143"/>
      <c r="O73" s="143"/>
      <c r="P73" s="168"/>
      <c r="Q73" s="143"/>
      <c r="R73" s="143"/>
      <c r="S73" s="143"/>
      <c r="T73" s="143"/>
    </row>
    <row r="74" spans="3:20" x14ac:dyDescent="0.2">
      <c r="C74" s="154"/>
      <c r="D74" s="152" t="s">
        <v>287</v>
      </c>
      <c r="E74" s="152"/>
      <c r="F74" s="152"/>
      <c r="G74" s="153"/>
      <c r="H74" s="154"/>
      <c r="I74" s="155"/>
      <c r="J74" s="156"/>
      <c r="K74" s="161"/>
      <c r="M74" s="143"/>
      <c r="N74" s="143"/>
      <c r="O74" s="143"/>
      <c r="P74" s="168"/>
      <c r="Q74" s="143"/>
      <c r="R74" s="143"/>
      <c r="S74" s="143"/>
      <c r="T74" s="143"/>
    </row>
    <row r="75" spans="3:20" x14ac:dyDescent="0.2">
      <c r="C75" s="154"/>
      <c r="D75" s="152"/>
      <c r="E75" s="152" t="s">
        <v>288</v>
      </c>
      <c r="F75" s="152"/>
      <c r="G75" s="153"/>
      <c r="H75" s="154"/>
      <c r="I75" s="155"/>
      <c r="J75" s="210">
        <v>0</v>
      </c>
      <c r="K75" s="210">
        <v>0</v>
      </c>
      <c r="M75" s="143"/>
      <c r="N75" s="143"/>
      <c r="O75" s="143"/>
      <c r="P75" s="168"/>
      <c r="Q75" s="143"/>
      <c r="R75" s="143"/>
      <c r="S75" s="143"/>
      <c r="T75" s="143"/>
    </row>
    <row r="76" spans="3:20" x14ac:dyDescent="0.2">
      <c r="C76" s="154"/>
      <c r="D76" s="152"/>
      <c r="E76" s="152" t="s">
        <v>289</v>
      </c>
      <c r="F76" s="152"/>
      <c r="G76" s="153"/>
      <c r="H76" s="154"/>
      <c r="I76" s="155"/>
      <c r="J76" s="210">
        <v>0</v>
      </c>
      <c r="K76" s="210">
        <v>0</v>
      </c>
      <c r="M76" s="143"/>
      <c r="N76" s="143"/>
      <c r="O76" s="143"/>
      <c r="P76" s="168"/>
      <c r="Q76" s="143"/>
      <c r="R76" s="143"/>
      <c r="S76" s="143"/>
      <c r="T76" s="143"/>
    </row>
    <row r="77" spans="3:20" x14ac:dyDescent="0.2">
      <c r="C77" s="154"/>
      <c r="D77" s="152"/>
      <c r="E77" s="152" t="s">
        <v>290</v>
      </c>
      <c r="F77" s="152"/>
      <c r="G77" s="153"/>
      <c r="H77" s="154"/>
      <c r="I77" s="155"/>
      <c r="J77" s="210">
        <v>0</v>
      </c>
      <c r="K77" s="210">
        <v>0</v>
      </c>
      <c r="M77" s="143"/>
      <c r="N77" s="143"/>
      <c r="O77" s="143"/>
      <c r="P77" s="168"/>
      <c r="Q77" s="143"/>
      <c r="R77" s="143"/>
      <c r="S77" s="143"/>
      <c r="T77" s="143"/>
    </row>
    <row r="78" spans="3:20" x14ac:dyDescent="0.2">
      <c r="C78" s="154"/>
      <c r="D78" s="152"/>
      <c r="E78" s="152" t="s">
        <v>285</v>
      </c>
      <c r="F78" s="152"/>
      <c r="G78" s="153"/>
      <c r="H78" s="154"/>
      <c r="I78" s="155"/>
      <c r="J78" s="210">
        <v>0</v>
      </c>
      <c r="K78" s="210">
        <v>0</v>
      </c>
      <c r="M78" s="143"/>
      <c r="N78" s="143"/>
      <c r="O78" s="143"/>
      <c r="P78" s="168"/>
      <c r="Q78" s="143"/>
      <c r="R78" s="143"/>
      <c r="S78" s="143"/>
      <c r="T78" s="143"/>
    </row>
    <row r="79" spans="3:20" x14ac:dyDescent="0.2">
      <c r="C79" s="154"/>
      <c r="D79" s="152"/>
      <c r="E79" s="152" t="s">
        <v>286</v>
      </c>
      <c r="F79" s="152"/>
      <c r="G79" s="153"/>
      <c r="H79" s="154"/>
      <c r="I79" s="155"/>
      <c r="J79" s="210">
        <v>0</v>
      </c>
      <c r="K79" s="210">
        <v>0</v>
      </c>
      <c r="M79" s="143"/>
      <c r="N79" s="143"/>
      <c r="O79" s="143"/>
      <c r="P79" s="168"/>
      <c r="Q79" s="143"/>
      <c r="R79" s="143"/>
      <c r="S79" s="143"/>
      <c r="T79" s="143"/>
    </row>
    <row r="80" spans="3:20" ht="6" customHeight="1" x14ac:dyDescent="0.2">
      <c r="C80" s="154"/>
      <c r="D80" s="152"/>
      <c r="E80" s="152"/>
      <c r="F80" s="152"/>
      <c r="G80" s="153"/>
      <c r="H80" s="154"/>
      <c r="I80" s="155"/>
      <c r="J80" s="165"/>
      <c r="K80" s="166"/>
      <c r="M80" s="143"/>
      <c r="N80" s="143"/>
      <c r="O80" s="143"/>
      <c r="P80" s="168"/>
      <c r="Q80" s="143"/>
      <c r="R80" s="143"/>
      <c r="S80" s="143"/>
      <c r="T80" s="143"/>
    </row>
    <row r="81" spans="3:20" x14ac:dyDescent="0.2">
      <c r="C81" s="154"/>
      <c r="D81" s="164" t="s">
        <v>293</v>
      </c>
      <c r="E81" s="152"/>
      <c r="F81" s="152"/>
      <c r="G81" s="153"/>
      <c r="H81" s="154"/>
      <c r="I81" s="155"/>
      <c r="J81" s="170">
        <f>SUM(J54:J79)</f>
        <v>1613343251.6812539</v>
      </c>
      <c r="K81" s="170">
        <f>SUM(K54:K79)</f>
        <v>1964267689.3599999</v>
      </c>
      <c r="L81" s="163"/>
      <c r="M81" s="168"/>
      <c r="N81" s="162"/>
      <c r="O81" s="143"/>
      <c r="P81" s="168"/>
      <c r="Q81" s="143"/>
      <c r="R81" s="143"/>
      <c r="S81" s="143"/>
      <c r="T81" s="143"/>
    </row>
    <row r="82" spans="3:20" ht="6" customHeight="1" x14ac:dyDescent="0.2">
      <c r="C82" s="154"/>
      <c r="D82" s="152"/>
      <c r="E82" s="152"/>
      <c r="F82" s="152"/>
      <c r="G82" s="153"/>
      <c r="H82" s="154"/>
      <c r="I82" s="155"/>
      <c r="J82" s="156"/>
      <c r="K82" s="161"/>
      <c r="M82" s="143"/>
      <c r="N82" s="143"/>
      <c r="O82" s="143"/>
      <c r="P82" s="168"/>
      <c r="Q82" s="143"/>
      <c r="R82" s="143"/>
      <c r="S82" s="143"/>
      <c r="T82" s="143"/>
    </row>
    <row r="83" spans="3:20" x14ac:dyDescent="0.2">
      <c r="C83" s="151" t="s">
        <v>294</v>
      </c>
      <c r="D83" s="152"/>
      <c r="E83" s="152"/>
      <c r="F83" s="152"/>
      <c r="G83" s="153"/>
      <c r="H83" s="154"/>
      <c r="I83" s="155"/>
      <c r="J83" s="156"/>
      <c r="K83" s="161"/>
      <c r="M83" s="143"/>
      <c r="N83" s="143"/>
      <c r="O83" s="143"/>
      <c r="P83" s="168"/>
      <c r="Q83" s="143"/>
      <c r="R83" s="143"/>
      <c r="S83" s="143"/>
      <c r="T83" s="143"/>
    </row>
    <row r="84" spans="3:20" ht="6" customHeight="1" x14ac:dyDescent="0.2">
      <c r="C84" s="154"/>
      <c r="D84" s="152"/>
      <c r="E84" s="152"/>
      <c r="F84" s="152"/>
      <c r="G84" s="153"/>
      <c r="H84" s="154"/>
      <c r="I84" s="155"/>
      <c r="J84" s="210"/>
      <c r="K84" s="210"/>
      <c r="M84" s="143"/>
      <c r="N84" s="143"/>
      <c r="O84" s="143"/>
      <c r="P84" s="168"/>
      <c r="Q84" s="143"/>
      <c r="R84" s="143"/>
      <c r="S84" s="143"/>
      <c r="T84" s="143"/>
    </row>
    <row r="85" spans="3:20" x14ac:dyDescent="0.2">
      <c r="C85" s="151"/>
      <c r="D85" s="152" t="s">
        <v>294</v>
      </c>
      <c r="E85" s="152"/>
      <c r="F85" s="152"/>
      <c r="G85" s="153"/>
      <c r="H85" s="154"/>
      <c r="I85" s="155"/>
      <c r="J85" s="210">
        <v>464751959.29874587</v>
      </c>
      <c r="K85" s="210">
        <v>513960515.13999993</v>
      </c>
      <c r="M85" s="143"/>
      <c r="N85" s="143"/>
      <c r="O85" s="143"/>
      <c r="P85" s="168"/>
      <c r="Q85" s="143"/>
      <c r="R85" s="143"/>
      <c r="S85" s="143"/>
      <c r="T85" s="143"/>
    </row>
    <row r="86" spans="3:20" ht="6" customHeight="1" x14ac:dyDescent="0.2">
      <c r="C86" s="154"/>
      <c r="D86" s="152"/>
      <c r="E86" s="152"/>
      <c r="F86" s="152"/>
      <c r="G86" s="153"/>
      <c r="H86" s="154"/>
      <c r="I86" s="155"/>
      <c r="J86" s="156"/>
      <c r="K86" s="156"/>
      <c r="M86" s="143"/>
      <c r="N86" s="143"/>
      <c r="O86" s="143"/>
      <c r="P86" s="168"/>
      <c r="Q86" s="143"/>
      <c r="R86" s="143"/>
      <c r="S86" s="143"/>
      <c r="T86" s="143"/>
    </row>
    <row r="87" spans="3:20" x14ac:dyDescent="0.2">
      <c r="C87" s="171" t="s">
        <v>295</v>
      </c>
      <c r="D87" s="172"/>
      <c r="E87" s="172"/>
      <c r="F87" s="172"/>
      <c r="G87" s="173"/>
      <c r="H87" s="174"/>
      <c r="I87" s="175"/>
      <c r="J87" s="176">
        <f>+J85+J81+J47</f>
        <v>2271817702.6799998</v>
      </c>
      <c r="K87" s="176">
        <f>+K85+K81+K47</f>
        <v>2494549255.9499998</v>
      </c>
      <c r="L87" s="159"/>
      <c r="M87" s="177"/>
      <c r="N87" s="178"/>
      <c r="O87" s="143"/>
      <c r="P87" s="168"/>
      <c r="Q87" s="143"/>
      <c r="R87" s="143"/>
      <c r="S87" s="143"/>
      <c r="T87" s="143"/>
    </row>
    <row r="88" spans="3:20" ht="6" customHeight="1" x14ac:dyDescent="0.2">
      <c r="C88" s="179"/>
      <c r="D88" s="180"/>
      <c r="E88" s="180"/>
      <c r="F88" s="180"/>
      <c r="G88" s="181"/>
      <c r="H88" s="179"/>
      <c r="I88" s="182"/>
      <c r="J88" s="183"/>
      <c r="K88" s="184"/>
      <c r="M88" s="143"/>
      <c r="N88" s="143"/>
      <c r="O88" s="143"/>
      <c r="P88" s="168"/>
      <c r="Q88" s="143"/>
      <c r="R88" s="143"/>
      <c r="S88" s="143"/>
      <c r="T88" s="143"/>
    </row>
    <row r="89" spans="3:20" x14ac:dyDescent="0.2">
      <c r="K89" s="159"/>
      <c r="M89" s="143"/>
      <c r="N89" s="143"/>
      <c r="O89" s="143"/>
      <c r="P89" s="168"/>
      <c r="Q89" s="143"/>
      <c r="R89" s="143"/>
      <c r="S89" s="143"/>
      <c r="T89" s="143"/>
    </row>
    <row r="90" spans="3:20" x14ac:dyDescent="0.2">
      <c r="M90" s="143"/>
      <c r="N90" s="143"/>
      <c r="O90" s="143"/>
      <c r="P90" s="168"/>
      <c r="Q90" s="143"/>
      <c r="R90" s="143"/>
      <c r="S90" s="143"/>
      <c r="T90" s="143"/>
    </row>
    <row r="91" spans="3:20" hidden="1" x14ac:dyDescent="0.2">
      <c r="M91" s="143"/>
      <c r="N91" s="143"/>
      <c r="O91" s="143"/>
      <c r="P91" s="168"/>
      <c r="Q91" s="143"/>
      <c r="R91" s="162"/>
      <c r="S91" s="143"/>
      <c r="T91" s="143"/>
    </row>
    <row r="92" spans="3:20" hidden="1" x14ac:dyDescent="0.2">
      <c r="M92" s="143"/>
      <c r="N92" s="143"/>
      <c r="O92" s="143"/>
      <c r="P92" s="143"/>
      <c r="Q92" s="143"/>
      <c r="R92" s="143"/>
      <c r="S92" s="143"/>
      <c r="T92" s="143"/>
    </row>
    <row r="93" spans="3:20" hidden="1" x14ac:dyDescent="0.2">
      <c r="K93" s="243">
        <v>2494549255.9499998</v>
      </c>
      <c r="L93" s="244" t="s">
        <v>320</v>
      </c>
      <c r="M93" s="143"/>
      <c r="N93" s="143"/>
      <c r="O93" s="143"/>
      <c r="P93" s="143"/>
      <c r="Q93" s="168"/>
      <c r="R93" s="143"/>
      <c r="S93" s="143"/>
      <c r="T93" s="143"/>
    </row>
    <row r="94" spans="3:20" hidden="1" x14ac:dyDescent="0.2">
      <c r="M94" s="143"/>
      <c r="N94" s="143"/>
      <c r="O94" s="143"/>
      <c r="P94" s="143"/>
      <c r="Q94" s="143"/>
      <c r="R94" s="143"/>
      <c r="S94" s="143"/>
      <c r="T94" s="143"/>
    </row>
    <row r="95" spans="3:20" hidden="1" x14ac:dyDescent="0.2">
      <c r="M95" s="143"/>
      <c r="N95" s="143"/>
      <c r="O95" s="143"/>
      <c r="P95" s="168"/>
      <c r="Q95" s="168"/>
      <c r="R95" s="143"/>
      <c r="S95" s="143"/>
      <c r="T95" s="143"/>
    </row>
    <row r="96" spans="3:20" x14ac:dyDescent="0.2">
      <c r="M96" s="143"/>
      <c r="N96" s="143"/>
      <c r="O96" s="143"/>
      <c r="P96" s="168"/>
      <c r="Q96" s="168"/>
      <c r="R96" s="143"/>
      <c r="S96" s="143"/>
      <c r="T96" s="143"/>
    </row>
    <row r="97" spans="13:20" x14ac:dyDescent="0.2">
      <c r="M97" s="143"/>
      <c r="N97" s="143"/>
      <c r="O97" s="143"/>
      <c r="P97" s="168"/>
      <c r="Q97" s="168"/>
      <c r="R97" s="143"/>
      <c r="S97" s="143"/>
      <c r="T97" s="143"/>
    </row>
    <row r="98" spans="13:20" x14ac:dyDescent="0.2">
      <c r="M98" s="143"/>
      <c r="N98" s="143"/>
      <c r="O98" s="143"/>
      <c r="P98" s="168"/>
      <c r="Q98" s="185"/>
      <c r="R98" s="143"/>
      <c r="S98" s="143"/>
      <c r="T98" s="143"/>
    </row>
    <row r="99" spans="13:20" x14ac:dyDescent="0.2">
      <c r="M99" s="143"/>
      <c r="N99" s="143"/>
      <c r="O99" s="143"/>
      <c r="P99" s="168"/>
      <c r="Q99" s="168"/>
      <c r="R99" s="143"/>
      <c r="S99" s="143"/>
      <c r="T99" s="14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26" t="s">
        <v>38</v>
      </c>
      <c r="D2" s="327"/>
      <c r="E2" s="327"/>
      <c r="F2" s="327"/>
      <c r="G2" s="327"/>
      <c r="H2" s="327"/>
      <c r="I2" s="327"/>
      <c r="J2" s="327"/>
      <c r="K2" s="328"/>
      <c r="L2" s="1"/>
      <c r="N2" s="82"/>
    </row>
    <row r="3" spans="1:14" s="2" customFormat="1" ht="20.25" customHeight="1" x14ac:dyDescent="0.2">
      <c r="A3" s="82"/>
      <c r="C3" s="329" t="s">
        <v>39</v>
      </c>
      <c r="D3" s="330"/>
      <c r="E3" s="330"/>
      <c r="F3" s="330"/>
      <c r="G3" s="330"/>
      <c r="H3" s="330"/>
      <c r="I3" s="330"/>
      <c r="J3" s="330"/>
      <c r="K3" s="331"/>
      <c r="L3" s="1"/>
      <c r="N3" s="82"/>
    </row>
    <row r="4" spans="1:14" s="2" customFormat="1" ht="20.25" customHeight="1" x14ac:dyDescent="0.2">
      <c r="A4" s="82"/>
      <c r="C4" s="332" t="s">
        <v>319</v>
      </c>
      <c r="D4" s="333"/>
      <c r="E4" s="333"/>
      <c r="F4" s="333"/>
      <c r="G4" s="333"/>
      <c r="H4" s="333"/>
      <c r="I4" s="333"/>
      <c r="J4" s="333"/>
      <c r="K4" s="334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24" t="s">
        <v>40</v>
      </c>
      <c r="D6" s="325"/>
      <c r="E6" s="234" t="s">
        <v>318</v>
      </c>
      <c r="F6" s="234" t="s">
        <v>317</v>
      </c>
      <c r="G6" s="9"/>
      <c r="H6" s="325" t="s">
        <v>10</v>
      </c>
      <c r="I6" s="325"/>
      <c r="J6" s="234" t="s">
        <v>318</v>
      </c>
      <c r="K6" s="235" t="s">
        <v>317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24" t="s">
        <v>41</v>
      </c>
      <c r="D8" s="325"/>
      <c r="E8" s="13"/>
      <c r="F8" s="13"/>
      <c r="G8" s="9"/>
      <c r="H8" s="325" t="s">
        <v>42</v>
      </c>
      <c r="I8" s="325"/>
      <c r="J8" s="16"/>
      <c r="K8" s="17"/>
      <c r="L8" s="139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35" t="s">
        <v>43</v>
      </c>
      <c r="D10" s="336"/>
      <c r="E10" s="22" t="e">
        <f>VLOOKUP(A10,#REF!,6,FALSE)</f>
        <v>#REF!</v>
      </c>
      <c r="F10" s="236">
        <v>672348096.17999995</v>
      </c>
      <c r="G10" s="9"/>
      <c r="H10" s="336" t="s">
        <v>44</v>
      </c>
      <c r="I10" s="336"/>
      <c r="J10" s="22" t="e">
        <f>VLOOKUP(N10,#REF!,6,FALSE)</f>
        <v>#REF!</v>
      </c>
      <c r="K10" s="238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35" t="s">
        <v>45</v>
      </c>
      <c r="D11" s="336"/>
      <c r="E11" s="22" t="e">
        <f>VLOOKUP(A11,#REF!,6,FALSE)</f>
        <v>#REF!</v>
      </c>
      <c r="F11" s="236">
        <v>22628435.940000027</v>
      </c>
      <c r="G11" s="9"/>
      <c r="H11" s="336" t="s">
        <v>46</v>
      </c>
      <c r="I11" s="336"/>
      <c r="J11" s="22" t="e">
        <f>VLOOKUP(N11,#REF!,6,FALSE)</f>
        <v>#REF!</v>
      </c>
      <c r="K11" s="238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35" t="s">
        <v>47</v>
      </c>
      <c r="D12" s="336"/>
      <c r="E12" s="22" t="e">
        <f>VLOOKUP(A12,#REF!,6,FALSE)</f>
        <v>#REF!</v>
      </c>
      <c r="F12" s="236">
        <v>130551078.52</v>
      </c>
      <c r="G12" s="9"/>
      <c r="H12" s="336" t="s">
        <v>48</v>
      </c>
      <c r="I12" s="336"/>
      <c r="J12" s="22" t="e">
        <f>VLOOKUP(N12,#REF!,6,FALSE)</f>
        <v>#REF!</v>
      </c>
      <c r="K12" s="238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35" t="s">
        <v>49</v>
      </c>
      <c r="D13" s="336"/>
      <c r="E13" s="22" t="e">
        <f>VLOOKUP(A13,#REF!,6,FALSE)</f>
        <v>#REF!</v>
      </c>
      <c r="F13" s="236">
        <v>0</v>
      </c>
      <c r="G13" s="9"/>
      <c r="H13" s="336" t="s">
        <v>50</v>
      </c>
      <c r="I13" s="336"/>
      <c r="J13" s="22" t="e">
        <f>VLOOKUP(N13,#REF!,6,FALSE)</f>
        <v>#REF!</v>
      </c>
      <c r="K13" s="238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35" t="s">
        <v>51</v>
      </c>
      <c r="D14" s="336"/>
      <c r="E14" s="22" t="e">
        <f>VLOOKUP(A14,#REF!,6,FALSE)</f>
        <v>#REF!</v>
      </c>
      <c r="F14" s="236">
        <v>0</v>
      </c>
      <c r="G14" s="9"/>
      <c r="H14" s="336" t="s">
        <v>52</v>
      </c>
      <c r="I14" s="336"/>
      <c r="J14" s="22" t="e">
        <f>VLOOKUP(N14,#REF!,6,FALSE)</f>
        <v>#REF!</v>
      </c>
      <c r="K14" s="238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37" t="s">
        <v>53</v>
      </c>
      <c r="D15" s="338"/>
      <c r="E15" s="22" t="e">
        <f>VLOOKUP(A15,#REF!,6,FALSE)</f>
        <v>#REF!</v>
      </c>
      <c r="F15" s="237">
        <v>0</v>
      </c>
      <c r="G15" s="9"/>
      <c r="H15" s="336" t="s">
        <v>54</v>
      </c>
      <c r="I15" s="336"/>
      <c r="J15" s="22" t="e">
        <f>VLOOKUP(N15,#REF!,6,FALSE)</f>
        <v>#REF!</v>
      </c>
      <c r="K15" s="239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35" t="s">
        <v>55</v>
      </c>
      <c r="D16" s="336"/>
      <c r="E16" s="22" t="e">
        <f>VLOOKUP(A16,#REF!,6,FALSE)</f>
        <v>#REF!</v>
      </c>
      <c r="F16" s="236">
        <v>0</v>
      </c>
      <c r="G16" s="9"/>
      <c r="H16" s="336" t="s">
        <v>56</v>
      </c>
      <c r="I16" s="336"/>
      <c r="J16" s="22" t="e">
        <f>VLOOKUP(N16,#REF!,6,FALSE)</f>
        <v>#REF!</v>
      </c>
      <c r="K16" s="238">
        <v>0</v>
      </c>
      <c r="L16" s="22"/>
      <c r="N16" s="82" t="s">
        <v>108</v>
      </c>
    </row>
    <row r="17" spans="1:15" s="7" customFormat="1" x14ac:dyDescent="0.2">
      <c r="A17" s="82"/>
      <c r="C17" s="24"/>
      <c r="D17" s="131"/>
      <c r="E17" s="26"/>
      <c r="F17" s="26"/>
      <c r="G17" s="9"/>
      <c r="H17" s="336" t="s">
        <v>57</v>
      </c>
      <c r="I17" s="336"/>
      <c r="J17" s="22" t="e">
        <f>VLOOKUP(N17,#REF!,6,FALSE)</f>
        <v>#REF!</v>
      </c>
      <c r="K17" s="240">
        <v>512201.55</v>
      </c>
      <c r="L17" s="22"/>
      <c r="N17" s="82" t="s">
        <v>14</v>
      </c>
    </row>
    <row r="18" spans="1:15" s="7" customFormat="1" x14ac:dyDescent="0.2">
      <c r="A18" s="82"/>
      <c r="C18" s="324" t="s">
        <v>58</v>
      </c>
      <c r="D18" s="325"/>
      <c r="E18" s="16" t="e">
        <f>SUM(E10:E17)</f>
        <v>#REF!</v>
      </c>
      <c r="F18" s="16">
        <f>SUM(F10:F17)</f>
        <v>825527610.63999999</v>
      </c>
      <c r="G18" s="27"/>
      <c r="H18" s="325" t="s">
        <v>59</v>
      </c>
      <c r="I18" s="325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32"/>
      <c r="E19" s="30"/>
      <c r="F19" s="30"/>
      <c r="G19" s="27"/>
      <c r="K19" s="15"/>
      <c r="N19" s="82"/>
    </row>
    <row r="20" spans="1:15" s="7" customFormat="1" x14ac:dyDescent="0.2">
      <c r="A20" s="82"/>
      <c r="C20" s="324" t="s">
        <v>60</v>
      </c>
      <c r="D20" s="325"/>
      <c r="E20" s="31"/>
      <c r="F20" s="31"/>
      <c r="G20" s="9"/>
      <c r="H20" s="325" t="s">
        <v>61</v>
      </c>
      <c r="I20" s="325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31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37" t="s">
        <v>62</v>
      </c>
      <c r="D22" s="338"/>
      <c r="E22" s="22" t="e">
        <f>VLOOKUP(A22,#REF!,6,FALSE)</f>
        <v>#REF!</v>
      </c>
      <c r="F22" s="236">
        <v>133577475.06</v>
      </c>
      <c r="G22" s="9"/>
      <c r="H22" s="336" t="s">
        <v>63</v>
      </c>
      <c r="I22" s="336"/>
      <c r="J22" s="22" t="e">
        <f>VLOOKUP(N22,#REF!,6,FALSE)</f>
        <v>#REF!</v>
      </c>
      <c r="K22" s="238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37" t="s">
        <v>64</v>
      </c>
      <c r="D23" s="338"/>
      <c r="E23" s="22" t="e">
        <f>VLOOKUP(A23,#REF!,6,FALSE)</f>
        <v>#REF!</v>
      </c>
      <c r="F23" s="236">
        <v>0</v>
      </c>
      <c r="G23" s="9"/>
      <c r="H23" s="336" t="s">
        <v>65</v>
      </c>
      <c r="I23" s="336"/>
      <c r="J23" s="22" t="e">
        <f>VLOOKUP(N23,#REF!,6,FALSE)</f>
        <v>#REF!</v>
      </c>
      <c r="K23" s="238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37" t="s">
        <v>66</v>
      </c>
      <c r="D24" s="338"/>
      <c r="E24" s="22" t="e">
        <f>VLOOKUP(A24,#REF!,6,FALSE)</f>
        <v>#REF!</v>
      </c>
      <c r="F24" s="236">
        <v>11833084954.459999</v>
      </c>
      <c r="G24" s="9"/>
      <c r="H24" s="338" t="s">
        <v>67</v>
      </c>
      <c r="I24" s="338"/>
      <c r="J24" s="22" t="e">
        <f>VLOOKUP(N24,#REF!,6,FALSE)</f>
        <v>#REF!</v>
      </c>
      <c r="K24" s="238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37" t="s">
        <v>68</v>
      </c>
      <c r="D25" s="338"/>
      <c r="E25" s="22" t="e">
        <f>VLOOKUP(A25,#REF!,6,FALSE)</f>
        <v>#REF!</v>
      </c>
      <c r="F25" s="236">
        <v>491714441.04000002</v>
      </c>
      <c r="G25" s="9"/>
      <c r="H25" s="336" t="s">
        <v>69</v>
      </c>
      <c r="I25" s="336"/>
      <c r="J25" s="22" t="e">
        <f>VLOOKUP(N25,#REF!,6,FALSE)</f>
        <v>#REF!</v>
      </c>
      <c r="K25" s="238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37" t="s">
        <v>70</v>
      </c>
      <c r="D26" s="338"/>
      <c r="E26" s="22" t="e">
        <f>VLOOKUP(A26,#REF!,6,FALSE)</f>
        <v>#REF!</v>
      </c>
      <c r="F26" s="236">
        <v>24406946.079999998</v>
      </c>
      <c r="G26" s="9"/>
      <c r="H26" s="336" t="s">
        <v>71</v>
      </c>
      <c r="I26" s="336"/>
      <c r="J26" s="22" t="e">
        <f>VLOOKUP(N26,#REF!,6,FALSE)</f>
        <v>#REF!</v>
      </c>
      <c r="K26" s="238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37" t="s">
        <v>72</v>
      </c>
      <c r="D27" s="338"/>
      <c r="E27" s="22" t="e">
        <f>VLOOKUP(A27,#REF!,6,FALSE)</f>
        <v>#REF!</v>
      </c>
      <c r="F27" s="236">
        <v>-337801736.31</v>
      </c>
      <c r="G27" s="9"/>
      <c r="H27" s="336" t="s">
        <v>73</v>
      </c>
      <c r="I27" s="336"/>
      <c r="J27" s="22" t="e">
        <f>VLOOKUP(N27,#REF!,6,FALSE)</f>
        <v>#REF!</v>
      </c>
      <c r="K27" s="238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37" t="s">
        <v>74</v>
      </c>
      <c r="D28" s="338"/>
      <c r="E28" s="22" t="e">
        <f>VLOOKUP(A28,#REF!,6,FALSE)</f>
        <v>#REF!</v>
      </c>
      <c r="F28" s="236">
        <v>38751058.789999999</v>
      </c>
      <c r="G28" s="9"/>
      <c r="H28" s="325" t="s">
        <v>75</v>
      </c>
      <c r="I28" s="325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37" t="s">
        <v>76</v>
      </c>
      <c r="D29" s="338"/>
      <c r="E29" s="22" t="e">
        <f>VLOOKUP(A29,#REF!,6,FALSE)</f>
        <v>#REF!</v>
      </c>
      <c r="F29" s="236">
        <v>0</v>
      </c>
      <c r="G29" s="9"/>
      <c r="K29" s="15"/>
      <c r="N29" s="82"/>
    </row>
    <row r="30" spans="1:15" s="7" customFormat="1" x14ac:dyDescent="0.2">
      <c r="A30" s="82" t="s">
        <v>104</v>
      </c>
      <c r="C30" s="337" t="s">
        <v>77</v>
      </c>
      <c r="D30" s="338"/>
      <c r="E30" s="22" t="e">
        <f>VLOOKUP(A30,#REF!,6,FALSE)</f>
        <v>#REF!</v>
      </c>
      <c r="F30" s="236">
        <v>0</v>
      </c>
      <c r="G30" s="9"/>
      <c r="H30" s="325" t="s">
        <v>78</v>
      </c>
      <c r="I30" s="325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33"/>
      <c r="E31" s="37"/>
      <c r="F31" s="37"/>
      <c r="G31" s="9"/>
      <c r="K31" s="15"/>
      <c r="N31" s="82"/>
    </row>
    <row r="32" spans="1:15" s="7" customFormat="1" x14ac:dyDescent="0.2">
      <c r="A32" s="82"/>
      <c r="C32" s="339" t="s">
        <v>79</v>
      </c>
      <c r="D32" s="340"/>
      <c r="E32" s="38" t="e">
        <f>SUM(E22:E31)</f>
        <v>#REF!</v>
      </c>
      <c r="F32" s="38">
        <f>SUM(F22:F31)</f>
        <v>12183733139.120001</v>
      </c>
      <c r="G32" s="27"/>
      <c r="H32" s="325" t="s">
        <v>17</v>
      </c>
      <c r="I32" s="325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25" t="s">
        <v>80</v>
      </c>
      <c r="I33" s="325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39" t="s">
        <v>81</v>
      </c>
      <c r="D34" s="340"/>
      <c r="E34" s="38" t="e">
        <f>E18+E32</f>
        <v>#REF!</v>
      </c>
      <c r="F34" s="38">
        <f>F18+F32</f>
        <v>13009260749.76</v>
      </c>
      <c r="G34" s="9"/>
      <c r="H34" s="336" t="s">
        <v>82</v>
      </c>
      <c r="I34" s="336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36" t="s">
        <v>83</v>
      </c>
      <c r="I35" s="336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36" t="s">
        <v>84</v>
      </c>
      <c r="I36" s="336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25" t="s">
        <v>85</v>
      </c>
      <c r="I38" s="325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36" t="s">
        <v>86</v>
      </c>
      <c r="I39" s="336"/>
      <c r="J39" s="22" t="e">
        <f>VLOOKUP(N39,#REF!,6,FALSE)+Actividades!F65</f>
        <v>#REF!</v>
      </c>
      <c r="K39" s="241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36" t="s">
        <v>87</v>
      </c>
      <c r="I40" s="336"/>
      <c r="J40" s="22" t="e">
        <f>VLOOKUP(N40,#REF!,6,FALSE)</f>
        <v>#REF!</v>
      </c>
      <c r="K40" s="238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36" t="s">
        <v>88</v>
      </c>
      <c r="I41" s="336"/>
      <c r="J41" s="22" t="e">
        <f>VLOOKUP(N41,#REF!,6,FALSE)</f>
        <v>#REF!</v>
      </c>
      <c r="K41" s="238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31" t="s">
        <v>89</v>
      </c>
      <c r="I42" s="131"/>
      <c r="J42" s="22" t="e">
        <f>VLOOKUP(N42,#REF!,6,FALSE)</f>
        <v>#REF!</v>
      </c>
      <c r="K42" s="238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36" t="s">
        <v>90</v>
      </c>
      <c r="I43" s="336"/>
      <c r="J43" s="22" t="e">
        <f>VLOOKUP(N43,#REF!,6,FALSE)</f>
        <v>#REF!</v>
      </c>
      <c r="K43" s="241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25" t="s">
        <v>91</v>
      </c>
      <c r="I45" s="325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36" t="s">
        <v>92</v>
      </c>
      <c r="I47" s="336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36" t="s">
        <v>93</v>
      </c>
      <c r="I48" s="336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25" t="s">
        <v>94</v>
      </c>
      <c r="I50" s="325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25" t="s">
        <v>95</v>
      </c>
      <c r="I52" s="325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40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47" t="s">
        <v>38</v>
      </c>
      <c r="D1" s="448"/>
      <c r="E1" s="448"/>
      <c r="F1" s="448"/>
      <c r="G1" s="448"/>
      <c r="H1" s="449"/>
    </row>
    <row r="2" spans="1:8" ht="14.25" customHeight="1" x14ac:dyDescent="0.2">
      <c r="C2" s="450" t="s">
        <v>146</v>
      </c>
      <c r="D2" s="451"/>
      <c r="E2" s="451"/>
      <c r="F2" s="451"/>
      <c r="G2" s="451"/>
      <c r="H2" s="452"/>
    </row>
    <row r="3" spans="1:8" ht="14.25" customHeight="1" x14ac:dyDescent="0.2">
      <c r="C3" s="450" t="s">
        <v>314</v>
      </c>
      <c r="D3" s="451"/>
      <c r="E3" s="451"/>
      <c r="F3" s="451"/>
      <c r="G3" s="451"/>
      <c r="H3" s="452"/>
    </row>
    <row r="4" spans="1:8" s="57" customFormat="1" ht="24" x14ac:dyDescent="0.2">
      <c r="A4" s="82"/>
      <c r="C4" s="55"/>
      <c r="D4" s="56"/>
      <c r="E4" s="56"/>
      <c r="F4" s="56"/>
      <c r="G4" s="232" t="s">
        <v>316</v>
      </c>
      <c r="H4" s="233" t="s">
        <v>315</v>
      </c>
    </row>
    <row r="5" spans="1:8" x14ac:dyDescent="0.2">
      <c r="C5" s="453" t="s">
        <v>21</v>
      </c>
      <c r="D5" s="454"/>
      <c r="E5" s="454"/>
      <c r="F5" s="454"/>
      <c r="G5" s="135"/>
      <c r="H5" s="58"/>
    </row>
    <row r="6" spans="1:8" s="61" customFormat="1" ht="28.35" customHeight="1" x14ac:dyDescent="0.2">
      <c r="A6" s="82"/>
      <c r="C6" s="453" t="s">
        <v>147</v>
      </c>
      <c r="D6" s="454"/>
      <c r="E6" s="454"/>
      <c r="F6" s="454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34"/>
      <c r="D7" s="446" t="s">
        <v>148</v>
      </c>
      <c r="E7" s="446"/>
      <c r="F7" s="446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34"/>
      <c r="D8" s="446" t="s">
        <v>149</v>
      </c>
      <c r="E8" s="446"/>
      <c r="F8" s="446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34"/>
      <c r="D9" s="446" t="s">
        <v>150</v>
      </c>
      <c r="E9" s="446"/>
      <c r="F9" s="446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34"/>
      <c r="D10" s="446" t="s">
        <v>151</v>
      </c>
      <c r="E10" s="446"/>
      <c r="F10" s="446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34"/>
      <c r="D11" s="446" t="s">
        <v>152</v>
      </c>
      <c r="E11" s="446"/>
      <c r="F11" s="446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34"/>
      <c r="D12" s="446" t="s">
        <v>153</v>
      </c>
      <c r="E12" s="446"/>
      <c r="F12" s="446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34"/>
      <c r="D13" s="446" t="s">
        <v>154</v>
      </c>
      <c r="E13" s="446"/>
      <c r="F13" s="446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34"/>
      <c r="D14" s="446" t="s">
        <v>155</v>
      </c>
      <c r="E14" s="446"/>
      <c r="F14" s="446"/>
      <c r="G14" s="62" t="e">
        <f>VLOOKUP(A14,#REF!,6,FALSE)</f>
        <v>#REF!</v>
      </c>
      <c r="H14" s="63">
        <v>0</v>
      </c>
    </row>
    <row r="15" spans="1:8" x14ac:dyDescent="0.2">
      <c r="C15" s="455" t="s">
        <v>156</v>
      </c>
      <c r="D15" s="456"/>
      <c r="E15" s="456"/>
      <c r="F15" s="456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34"/>
      <c r="D16" s="446" t="s">
        <v>157</v>
      </c>
      <c r="E16" s="446"/>
      <c r="F16" s="446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34"/>
      <c r="D17" s="446" t="s">
        <v>158</v>
      </c>
      <c r="E17" s="446"/>
      <c r="F17" s="446"/>
      <c r="G17" s="62" t="e">
        <f>VLOOKUP(A17,#REF!,6,FALSE)</f>
        <v>#REF!</v>
      </c>
      <c r="H17" s="63">
        <v>106683550.81999999</v>
      </c>
    </row>
    <row r="18" spans="1:8" x14ac:dyDescent="0.2">
      <c r="C18" s="455" t="s">
        <v>159</v>
      </c>
      <c r="D18" s="456"/>
      <c r="E18" s="456"/>
      <c r="F18" s="456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34"/>
      <c r="D19" s="446" t="s">
        <v>160</v>
      </c>
      <c r="E19" s="446"/>
      <c r="F19" s="446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34"/>
      <c r="D20" s="446" t="s">
        <v>161</v>
      </c>
      <c r="E20" s="446"/>
      <c r="F20" s="446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34"/>
      <c r="D21" s="446" t="s">
        <v>162</v>
      </c>
      <c r="E21" s="446"/>
      <c r="F21" s="446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34"/>
      <c r="D22" s="446" t="s">
        <v>163</v>
      </c>
      <c r="E22" s="446"/>
      <c r="F22" s="446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34"/>
      <c r="D23" s="446" t="s">
        <v>164</v>
      </c>
      <c r="E23" s="446"/>
      <c r="F23" s="446"/>
      <c r="G23" s="62" t="e">
        <f>VLOOKUP(A23,#REF!,6,FALSE)</f>
        <v>#REF!</v>
      </c>
      <c r="H23" s="63">
        <v>8190041.3099999996</v>
      </c>
    </row>
    <row r="24" spans="1:8" x14ac:dyDescent="0.2">
      <c r="C24" s="134"/>
      <c r="D24" s="135"/>
      <c r="E24" s="135"/>
      <c r="F24" s="135"/>
      <c r="G24" s="64"/>
      <c r="H24" s="65"/>
    </row>
    <row r="25" spans="1:8" x14ac:dyDescent="0.2">
      <c r="C25" s="457" t="s">
        <v>165</v>
      </c>
      <c r="D25" s="458"/>
      <c r="E25" s="458"/>
      <c r="F25" s="458"/>
      <c r="G25" s="68" t="e">
        <f>+G18+G15+G6</f>
        <v>#REF!</v>
      </c>
      <c r="H25" s="69">
        <f>+H18+H15+H6</f>
        <v>1187904070.4699998</v>
      </c>
    </row>
    <row r="26" spans="1:8" x14ac:dyDescent="0.2">
      <c r="C26" s="134"/>
      <c r="D26" s="135"/>
      <c r="E26" s="135"/>
      <c r="F26" s="135"/>
      <c r="G26" s="62"/>
      <c r="H26" s="63"/>
    </row>
    <row r="27" spans="1:8" x14ac:dyDescent="0.2">
      <c r="C27" s="453" t="s">
        <v>166</v>
      </c>
      <c r="D27" s="454"/>
      <c r="E27" s="454"/>
      <c r="F27" s="454"/>
      <c r="G27" s="62"/>
      <c r="H27" s="63"/>
    </row>
    <row r="28" spans="1:8" x14ac:dyDescent="0.2">
      <c r="C28" s="455" t="s">
        <v>167</v>
      </c>
      <c r="D28" s="456"/>
      <c r="E28" s="456"/>
      <c r="F28" s="456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34"/>
      <c r="D29" s="446" t="s">
        <v>168</v>
      </c>
      <c r="E29" s="446"/>
      <c r="F29" s="446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34"/>
      <c r="D30" s="446" t="s">
        <v>169</v>
      </c>
      <c r="E30" s="446"/>
      <c r="F30" s="446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34"/>
      <c r="D31" s="446" t="s">
        <v>170</v>
      </c>
      <c r="E31" s="446"/>
      <c r="F31" s="446"/>
      <c r="G31" s="62" t="e">
        <f>VLOOKUP(A31,#REF!,6,FALSE)</f>
        <v>#REF!</v>
      </c>
      <c r="H31" s="63">
        <v>434182655.77999997</v>
      </c>
    </row>
    <row r="32" spans="1:8" x14ac:dyDescent="0.2">
      <c r="C32" s="455" t="s">
        <v>158</v>
      </c>
      <c r="D32" s="456"/>
      <c r="E32" s="456"/>
      <c r="F32" s="456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34"/>
      <c r="D33" s="446" t="s">
        <v>171</v>
      </c>
      <c r="E33" s="446"/>
      <c r="F33" s="446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34"/>
      <c r="D34" s="446" t="s">
        <v>172</v>
      </c>
      <c r="E34" s="446"/>
      <c r="F34" s="446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34"/>
      <c r="D35" s="446" t="s">
        <v>173</v>
      </c>
      <c r="E35" s="446"/>
      <c r="F35" s="446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34"/>
      <c r="D36" s="446" t="s">
        <v>174</v>
      </c>
      <c r="E36" s="446"/>
      <c r="F36" s="446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34"/>
      <c r="D37" s="446" t="s">
        <v>175</v>
      </c>
      <c r="E37" s="446"/>
      <c r="F37" s="446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34"/>
      <c r="D38" s="446" t="s">
        <v>176</v>
      </c>
      <c r="E38" s="446"/>
      <c r="F38" s="446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34"/>
      <c r="D39" s="446" t="s">
        <v>177</v>
      </c>
      <c r="E39" s="446"/>
      <c r="F39" s="446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34"/>
      <c r="D40" s="446" t="s">
        <v>178</v>
      </c>
      <c r="E40" s="446"/>
      <c r="F40" s="446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34"/>
      <c r="D41" s="446" t="s">
        <v>179</v>
      </c>
      <c r="E41" s="446"/>
      <c r="F41" s="446"/>
      <c r="G41" s="62" t="e">
        <f>VLOOKUP(A41,#REF!,6,FALSE)</f>
        <v>#REF!</v>
      </c>
      <c r="H41" s="63">
        <v>0</v>
      </c>
      <c r="J41" s="110"/>
    </row>
    <row r="42" spans="1:10" x14ac:dyDescent="0.2">
      <c r="C42" s="455" t="s">
        <v>180</v>
      </c>
      <c r="D42" s="456"/>
      <c r="E42" s="456"/>
      <c r="F42" s="456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34"/>
      <c r="D43" s="446" t="s">
        <v>181</v>
      </c>
      <c r="E43" s="446"/>
      <c r="F43" s="446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34"/>
      <c r="D44" s="446" t="s">
        <v>82</v>
      </c>
      <c r="E44" s="446"/>
      <c r="F44" s="446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34"/>
      <c r="D45" s="446" t="s">
        <v>182</v>
      </c>
      <c r="E45" s="446"/>
      <c r="F45" s="446"/>
      <c r="G45" s="62" t="e">
        <f>VLOOKUP(A45,#REF!,6,FALSE)</f>
        <v>#REF!</v>
      </c>
      <c r="H45" s="63">
        <v>7848954.4900000002</v>
      </c>
    </row>
    <row r="46" spans="1:10" x14ac:dyDescent="0.2">
      <c r="C46" s="455" t="s">
        <v>183</v>
      </c>
      <c r="D46" s="456"/>
      <c r="E46" s="456"/>
      <c r="F46" s="456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59" t="s">
        <v>184</v>
      </c>
      <c r="E47" s="459"/>
      <c r="F47" s="459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59" t="s">
        <v>185</v>
      </c>
      <c r="E48" s="459"/>
      <c r="F48" s="459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59" t="s">
        <v>186</v>
      </c>
      <c r="E49" s="459"/>
      <c r="F49" s="459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59" t="s">
        <v>187</v>
      </c>
      <c r="E50" s="459"/>
      <c r="F50" s="459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59" t="s">
        <v>188</v>
      </c>
      <c r="E51" s="459"/>
      <c r="F51" s="459"/>
      <c r="G51" s="62" t="e">
        <f>VLOOKUP(A51,#REF!,6,FALSE)</f>
        <v>#REF!</v>
      </c>
      <c r="H51" s="63">
        <v>0</v>
      </c>
    </row>
    <row r="52" spans="1:8" x14ac:dyDescent="0.2">
      <c r="C52" s="460" t="s">
        <v>189</v>
      </c>
      <c r="D52" s="461"/>
      <c r="E52" s="461"/>
      <c r="F52" s="461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59" t="s">
        <v>190</v>
      </c>
      <c r="E53" s="459"/>
      <c r="F53" s="459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59" t="s">
        <v>191</v>
      </c>
      <c r="E54" s="459"/>
      <c r="F54" s="459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59" t="s">
        <v>192</v>
      </c>
      <c r="E55" s="459"/>
      <c r="F55" s="459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59" t="s">
        <v>193</v>
      </c>
      <c r="E56" s="459"/>
      <c r="F56" s="459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59" t="s">
        <v>194</v>
      </c>
      <c r="E57" s="459"/>
      <c r="F57" s="459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59" t="s">
        <v>195</v>
      </c>
      <c r="E58" s="459"/>
      <c r="F58" s="459"/>
      <c r="G58" s="62" t="e">
        <f>VLOOKUP(A58,#REF!,6,FALSE)</f>
        <v>#REF!</v>
      </c>
      <c r="H58" s="63">
        <v>0</v>
      </c>
    </row>
    <row r="59" spans="1:8" x14ac:dyDescent="0.2">
      <c r="C59" s="460" t="s">
        <v>196</v>
      </c>
      <c r="D59" s="461"/>
      <c r="E59" s="461"/>
      <c r="F59" s="461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59" t="s">
        <v>197</v>
      </c>
      <c r="E60" s="459"/>
      <c r="F60" s="459"/>
      <c r="G60" s="62" t="e">
        <f>VLOOKUP(A60,#REF!,6,FALSE)</f>
        <v>#REF!</v>
      </c>
      <c r="H60" s="63">
        <v>10181253.33</v>
      </c>
    </row>
    <row r="61" spans="1:8" x14ac:dyDescent="0.2">
      <c r="C61" s="462"/>
      <c r="D61" s="446"/>
      <c r="E61" s="446"/>
      <c r="F61" s="446"/>
      <c r="G61" s="62"/>
      <c r="H61" s="63"/>
    </row>
    <row r="62" spans="1:8" x14ac:dyDescent="0.2">
      <c r="C62" s="453" t="s">
        <v>198</v>
      </c>
      <c r="D62" s="454"/>
      <c r="E62" s="454"/>
      <c r="F62" s="454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34"/>
      <c r="D63" s="135"/>
      <c r="E63" s="135"/>
      <c r="F63" s="135"/>
      <c r="G63" s="62"/>
      <c r="H63" s="63"/>
    </row>
    <row r="64" spans="1:8" x14ac:dyDescent="0.2">
      <c r="C64" s="453" t="s">
        <v>199</v>
      </c>
      <c r="D64" s="454"/>
      <c r="E64" s="454"/>
      <c r="F64" s="454"/>
      <c r="G64" s="73" t="e">
        <f>+G25-G62</f>
        <v>#REF!</v>
      </c>
      <c r="H64" s="74">
        <f>+H25-H62</f>
        <v>-209266260.1500001</v>
      </c>
    </row>
    <row r="65" spans="3:8" x14ac:dyDescent="0.2">
      <c r="C65" s="134"/>
      <c r="D65" s="135"/>
      <c r="E65" s="135"/>
      <c r="F65" s="135"/>
      <c r="G65" s="135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Situacion Financiera</vt:lpstr>
      <vt:lpstr>Actividades</vt:lpstr>
      <vt:lpstr>Variaciones Hacienda</vt:lpstr>
      <vt:lpstr>Cambios</vt:lpstr>
      <vt:lpstr>Flujo</vt:lpstr>
      <vt:lpstr>Analitico Activo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'Situacion Financiera'!Área_de_impresión</vt:lpstr>
      <vt:lpstr>'Variaciones Hacienda'!Área_de_impresión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2017-08-21T21:18:15Z</cp:lastPrinted>
  <dcterms:created xsi:type="dcterms:W3CDTF">2017-04-18T21:21:51Z</dcterms:created>
  <dcterms:modified xsi:type="dcterms:W3CDTF">2018-08-31T16:57:05Z</dcterms:modified>
</cp:coreProperties>
</file>